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.sharepoint.com/sites/ihd-dhs/WealthIndex/Shared Documents/Wealth Index/To be reviewed/"/>
    </mc:Choice>
  </mc:AlternateContent>
  <xr:revisionPtr revIDLastSave="38" documentId="8_{1454D1D8-8561-4437-8E03-3D0338A22615}" xr6:coauthVersionLast="47" xr6:coauthVersionMax="47" xr10:uidLastSave="{58F04269-75FD-41A7-BB00-FCD8B5B44F6D}"/>
  <bookViews>
    <workbookView xWindow="28680" yWindow="-120" windowWidth="29040" windowHeight="15840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5" i="2" l="1"/>
  <c r="K185" i="2"/>
  <c r="L184" i="2"/>
  <c r="K184" i="2"/>
  <c r="L183" i="2"/>
  <c r="K183" i="2"/>
  <c r="L182" i="2"/>
  <c r="K182" i="2"/>
  <c r="L181" i="2"/>
  <c r="K181" i="2"/>
  <c r="L180" i="2"/>
  <c r="K180" i="2"/>
  <c r="L179" i="2"/>
  <c r="K179" i="2"/>
  <c r="L178" i="2"/>
  <c r="K178" i="2"/>
  <c r="L177" i="2"/>
  <c r="K177" i="2"/>
  <c r="L176" i="2"/>
  <c r="K176" i="2"/>
  <c r="L175" i="2"/>
  <c r="K175" i="2"/>
  <c r="L174" i="2"/>
  <c r="K174" i="2"/>
  <c r="L173" i="2"/>
  <c r="K173" i="2"/>
  <c r="L172" i="2"/>
  <c r="K172" i="2"/>
  <c r="L171" i="2"/>
  <c r="K171" i="2"/>
  <c r="L170" i="2"/>
  <c r="K170" i="2"/>
  <c r="L169" i="2"/>
  <c r="K169" i="2"/>
  <c r="L168" i="2"/>
  <c r="K168" i="2"/>
  <c r="L167" i="2"/>
  <c r="K167" i="2"/>
  <c r="L166" i="2"/>
  <c r="K166" i="2"/>
  <c r="L165" i="2"/>
  <c r="K165" i="2"/>
  <c r="L164" i="2"/>
  <c r="K164" i="2"/>
  <c r="L162" i="2"/>
  <c r="K162" i="2"/>
  <c r="L161" i="2"/>
  <c r="K161" i="2"/>
  <c r="L160" i="2"/>
  <c r="K160" i="2"/>
  <c r="L159" i="2"/>
  <c r="K159" i="2"/>
  <c r="L158" i="2"/>
  <c r="K158" i="2"/>
  <c r="L157" i="2"/>
  <c r="K157" i="2"/>
  <c r="L156" i="2"/>
  <c r="K156" i="2"/>
  <c r="L155" i="2"/>
  <c r="K155" i="2"/>
  <c r="L154" i="2"/>
  <c r="K154" i="2"/>
  <c r="L153" i="2"/>
  <c r="K153" i="2"/>
  <c r="L152" i="2"/>
  <c r="K152" i="2"/>
  <c r="L151" i="2"/>
  <c r="K151" i="2"/>
  <c r="L150" i="2"/>
  <c r="K150" i="2"/>
  <c r="L149" i="2"/>
  <c r="K149" i="2"/>
  <c r="L148" i="2"/>
  <c r="K148" i="2"/>
  <c r="L147" i="2"/>
  <c r="K147" i="2"/>
  <c r="L146" i="2"/>
  <c r="K146" i="2"/>
  <c r="L145" i="2"/>
  <c r="K145" i="2"/>
  <c r="L122" i="2"/>
  <c r="K122" i="2"/>
  <c r="M163" i="2"/>
  <c r="M168" i="4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19" i="1"/>
  <c r="K119" i="1"/>
  <c r="M164" i="1"/>
  <c r="K7" i="1"/>
  <c r="L7" i="1"/>
  <c r="K8" i="1"/>
  <c r="L8" i="1"/>
  <c r="K9" i="1"/>
  <c r="L9" i="1"/>
  <c r="K10" i="1"/>
  <c r="L10" i="1"/>
  <c r="K11" i="1"/>
  <c r="L11" i="1"/>
  <c r="K12" i="1"/>
  <c r="L12" i="1"/>
  <c r="K13" i="1"/>
  <c r="L13" i="1"/>
  <c r="K14" i="1"/>
  <c r="L14" i="1"/>
  <c r="K15" i="1"/>
  <c r="L15" i="1"/>
  <c r="K16" i="1"/>
  <c r="L16" i="1"/>
  <c r="K17" i="1"/>
  <c r="L17" i="1"/>
  <c r="K18" i="1"/>
  <c r="L18" i="1"/>
  <c r="K19" i="1"/>
  <c r="L19" i="1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73" i="1"/>
  <c r="L73" i="1"/>
  <c r="K74" i="1"/>
  <c r="L74" i="1"/>
  <c r="K75" i="1"/>
  <c r="L75" i="1"/>
  <c r="K76" i="1"/>
  <c r="L76" i="1"/>
  <c r="K77" i="1"/>
  <c r="L77" i="1"/>
  <c r="K78" i="1"/>
  <c r="L78" i="1"/>
  <c r="K79" i="1"/>
  <c r="L79" i="1"/>
  <c r="K80" i="1"/>
  <c r="L80" i="1"/>
  <c r="K81" i="1"/>
  <c r="L81" i="1"/>
  <c r="K82" i="1"/>
  <c r="L82" i="1"/>
  <c r="K83" i="1"/>
  <c r="L83" i="1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K117" i="1"/>
  <c r="L117" i="1"/>
  <c r="K118" i="1"/>
  <c r="L118" i="1"/>
  <c r="K120" i="1"/>
  <c r="L120" i="1"/>
  <c r="K121" i="1"/>
  <c r="L121" i="1"/>
  <c r="K122" i="1"/>
  <c r="L122" i="1"/>
  <c r="K123" i="1"/>
  <c r="L123" i="1"/>
  <c r="K124" i="1"/>
  <c r="L124" i="1"/>
  <c r="K125" i="1"/>
  <c r="L125" i="1"/>
  <c r="K126" i="1"/>
  <c r="L126" i="1"/>
  <c r="K127" i="1"/>
  <c r="L127" i="1"/>
  <c r="K128" i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38" i="1"/>
  <c r="L138" i="1"/>
  <c r="K139" i="1"/>
  <c r="L139" i="1"/>
  <c r="K140" i="1"/>
  <c r="L140" i="1"/>
  <c r="K141" i="1"/>
  <c r="L141" i="1"/>
  <c r="L167" i="4"/>
  <c r="K167" i="4"/>
  <c r="L166" i="4"/>
  <c r="K166" i="4"/>
  <c r="L165" i="4"/>
  <c r="K165" i="4"/>
  <c r="L164" i="4"/>
  <c r="K164" i="4"/>
  <c r="L163" i="4"/>
  <c r="K163" i="4"/>
  <c r="L162" i="4"/>
  <c r="K162" i="4"/>
  <c r="L161" i="4"/>
  <c r="K161" i="4"/>
  <c r="L160" i="4"/>
  <c r="K160" i="4"/>
  <c r="L159" i="4"/>
  <c r="K159" i="4"/>
  <c r="L158" i="4"/>
  <c r="K158" i="4"/>
  <c r="L157" i="4"/>
  <c r="K157" i="4"/>
  <c r="L156" i="4"/>
  <c r="K156" i="4"/>
  <c r="L155" i="4"/>
  <c r="K155" i="4"/>
  <c r="L154" i="4"/>
  <c r="K154" i="4"/>
  <c r="L153" i="4"/>
  <c r="K153" i="4"/>
  <c r="L152" i="4"/>
  <c r="K152" i="4"/>
  <c r="L151" i="4"/>
  <c r="K151" i="4"/>
  <c r="L150" i="4"/>
  <c r="K150" i="4"/>
  <c r="L149" i="4"/>
  <c r="K149" i="4"/>
  <c r="L148" i="4"/>
  <c r="K148" i="4"/>
  <c r="L147" i="4"/>
  <c r="K147" i="4"/>
  <c r="L146" i="4"/>
  <c r="K146" i="4"/>
  <c r="L145" i="4"/>
  <c r="K145" i="4"/>
  <c r="L144" i="4"/>
  <c r="K144" i="4"/>
  <c r="L143" i="4"/>
  <c r="K143" i="4"/>
  <c r="L142" i="4"/>
  <c r="K142" i="4"/>
  <c r="L141" i="4"/>
  <c r="K141" i="4"/>
  <c r="L140" i="4"/>
  <c r="K140" i="4"/>
  <c r="L139" i="4"/>
  <c r="K139" i="4"/>
  <c r="L138" i="4"/>
  <c r="K138" i="4"/>
  <c r="L137" i="4"/>
  <c r="K137" i="4"/>
  <c r="L136" i="4"/>
  <c r="K136" i="4"/>
  <c r="L135" i="4"/>
  <c r="K135" i="4"/>
  <c r="L134" i="4"/>
  <c r="K134" i="4"/>
  <c r="L133" i="4"/>
  <c r="K133" i="4"/>
  <c r="L132" i="4"/>
  <c r="K132" i="4"/>
  <c r="L131" i="4"/>
  <c r="K131" i="4"/>
  <c r="L130" i="4"/>
  <c r="K130" i="4"/>
  <c r="L129" i="4"/>
  <c r="K129" i="4"/>
  <c r="L128" i="4"/>
  <c r="K128" i="4"/>
  <c r="L127" i="4"/>
  <c r="K127" i="4"/>
  <c r="L126" i="4"/>
  <c r="K126" i="4"/>
  <c r="L125" i="4"/>
  <c r="K125" i="4"/>
  <c r="L124" i="4"/>
  <c r="K124" i="4"/>
  <c r="D23" i="3"/>
  <c r="D12" i="3"/>
  <c r="L144" i="2"/>
  <c r="K144" i="2"/>
  <c r="L143" i="2"/>
  <c r="K143" i="2"/>
  <c r="L142" i="2"/>
  <c r="K142" i="2"/>
  <c r="L141" i="2"/>
  <c r="K141" i="2"/>
  <c r="L140" i="2"/>
  <c r="K140" i="2"/>
  <c r="L139" i="2"/>
  <c r="K139" i="2"/>
  <c r="L138" i="2"/>
  <c r="K138" i="2"/>
  <c r="L137" i="2"/>
  <c r="K137" i="2"/>
  <c r="L136" i="2"/>
  <c r="K136" i="2"/>
  <c r="L135" i="2"/>
  <c r="K135" i="2"/>
  <c r="L134" i="2"/>
  <c r="K134" i="2"/>
  <c r="L133" i="2"/>
  <c r="K133" i="2"/>
  <c r="L132" i="2"/>
  <c r="K132" i="2"/>
  <c r="L131" i="2"/>
  <c r="K131" i="2"/>
  <c r="L130" i="2"/>
  <c r="K130" i="2"/>
  <c r="L129" i="2"/>
  <c r="K129" i="2"/>
  <c r="L128" i="2"/>
  <c r="K128" i="2"/>
  <c r="L127" i="2"/>
  <c r="K127" i="2"/>
  <c r="L126" i="2"/>
  <c r="K126" i="2"/>
  <c r="L125" i="2"/>
  <c r="K125" i="2"/>
  <c r="L124" i="2"/>
  <c r="K124" i="2"/>
  <c r="L123" i="2"/>
  <c r="K123" i="2"/>
  <c r="L121" i="2"/>
  <c r="K121" i="2"/>
  <c r="L120" i="2"/>
  <c r="K120" i="2"/>
  <c r="L119" i="2"/>
  <c r="K119" i="2"/>
  <c r="L118" i="2"/>
  <c r="K118" i="2"/>
  <c r="L117" i="2"/>
  <c r="K117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09" i="4"/>
  <c r="L110" i="4"/>
  <c r="L111" i="4"/>
  <c r="L112" i="4"/>
  <c r="L113" i="4"/>
  <c r="L114" i="4"/>
  <c r="L115" i="4"/>
  <c r="L116" i="4"/>
  <c r="L117" i="4"/>
  <c r="L118" i="4"/>
  <c r="L119" i="4"/>
  <c r="L120" i="4"/>
  <c r="L121" i="4"/>
  <c r="L122" i="4"/>
  <c r="L123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L7" i="2"/>
  <c r="K7" i="2"/>
</calcChain>
</file>

<file path=xl/sharedStrings.xml><?xml version="1.0" encoding="utf-8"?>
<sst xmlns="http://schemas.openxmlformats.org/spreadsheetml/2006/main" count="1307" uniqueCount="249">
  <si>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</si>
  <si>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</si>
  <si>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</si>
  <si>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</si>
  <si>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</si>
  <si>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</si>
  <si>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</si>
  <si>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</si>
  <si>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</si>
  <si>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</si>
  <si>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</si>
  <si>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</si>
  <si>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</si>
  <si>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</si>
  <si>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</si>
  <si>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</si>
  <si>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</si>
  <si>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</si>
  <si>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</si>
  <si>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</si>
  <si>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</si>
  <si>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</si>
  <si>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</si>
  <si>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</si>
  <si>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</si>
  <si>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</si>
  <si>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</si>
  <si>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</si>
  <si>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</si>
  <si>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</si>
  <si>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</si>
  <si>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</si>
  <si>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</si>
  <si>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</si>
  <si>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</si>
  <si>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</si>
  <si>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</si>
  <si>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</si>
  <si>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</si>
  <si>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</si>
  <si>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</si>
  <si>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</si>
  <si>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</si>
  <si>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</si>
  <si>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</si>
  <si>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</si>
  <si>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</si>
  <si>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t>LAND Owns land</t>
  </si>
  <si>
    <t>memsleep Number of members per sleeping room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</si>
  <si>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</si>
  <si>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</si>
  <si>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</si>
  <si>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</si>
  <si>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</si>
  <si>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</si>
  <si>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</si>
  <si>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</si>
  <si>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</si>
  <si>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</si>
  <si>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</si>
  <si>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a. Multiple modes exist. The smallest value is shown</t>
  </si>
  <si>
    <t>Urban</t>
  </si>
  <si>
    <t xml:space="preserve">Histogram </t>
  </si>
  <si>
    <t>Senegal DHS 2023</t>
  </si>
  <si>
    <t>QH101A_1 Statut d'occupation du logement: Proprietaire</t>
  </si>
  <si>
    <t>QH101A_2 Statut d'occupation du logement: Copropriétaire</t>
  </si>
  <si>
    <t>QH101A_3 Statut d'occupation du logement: Locataire - acheteur</t>
  </si>
  <si>
    <t>QH101A_4 Statut d'occupation du logement: Locataire simple</t>
  </si>
  <si>
    <t>QH101A_5 Statut d'occupation du logement: Colocataire</t>
  </si>
  <si>
    <t>QH101A_6 Statut d'occupation du logement: Sous - locataire</t>
  </si>
  <si>
    <t>QH101A_7 Statut d'occupation du logement: Logé par l'employeur</t>
  </si>
  <si>
    <t>QH101A_8 Statut d'occupation du logement: Logé gratuitement par un parent ou ami</t>
  </si>
  <si>
    <t>QH101_11 Source d'eau potable: Eau du robinet dans le logement</t>
  </si>
  <si>
    <t>QH101_12 Source d'eau potable: Eau du robinet dans la cour/concession</t>
  </si>
  <si>
    <t>QH101_13 Source d'eau potable: Robinet chez les voisins</t>
  </si>
  <si>
    <t>QH101_14 Source d'eau potable: Eau du robinet public/borne fontaine</t>
  </si>
  <si>
    <t>QH101_21 Source d'eau potable: Puits à pompe ou forage</t>
  </si>
  <si>
    <t>QH101_31 Source d'eau potable: Puits protégés</t>
  </si>
  <si>
    <t>QH101_32 Source d'eau potable: Puits non protégés</t>
  </si>
  <si>
    <t>QH101_41 Source d'eau potable: Source protégée</t>
  </si>
  <si>
    <t>QH101_42 Source d'eau potable: Source non protégée</t>
  </si>
  <si>
    <t>QH101_51 Source d'eau potable: Eau de pluie</t>
  </si>
  <si>
    <t>QH101_61 Source d'eau potable: Camion citerne</t>
  </si>
  <si>
    <t>QH101_71 Source d'eau potable: Charrette avec petite citerne / Tonneau</t>
  </si>
  <si>
    <t>QH101_81 Source d'eau potable: Eau de surface (rivière/barrages/lacs/mares/fleuves/Canal/Canal d'irrigation)</t>
  </si>
  <si>
    <t>QH101_91 Source d'eau potable: Eau en bouteille/ sachet industrialisé</t>
  </si>
  <si>
    <t>QH101_92 Source d'eau potable: Eau en sachet</t>
  </si>
  <si>
    <t>QH109_11 Type de toilettes: Chasse d'eau  connectée un système d'égout</t>
  </si>
  <si>
    <t>QH109_12 Type de toilettes: Chasse d'eau connectée à une fosse septique</t>
  </si>
  <si>
    <t>QH109_13 Type de toilettes: Chasse d'eau connectée a une fosse d'aisance</t>
  </si>
  <si>
    <t>QH109_14 Type de toilettes: Chasse d'eau connectée  a quelque chose d'autre</t>
  </si>
  <si>
    <t>QH109_21 Type de toilettes: Fosses d'aisance améliorée auto-aérée</t>
  </si>
  <si>
    <t>QH109_22 Type de toilettes: Fosse d'aisance avec dalle</t>
  </si>
  <si>
    <t>QH109_23 Type de toilettes: Fosse d aisance sans dalle/ trou ouvert</t>
  </si>
  <si>
    <t>QH109_31 Type de toilettes: Toilette a compostage</t>
  </si>
  <si>
    <t>QH109_41 Type de toilettes: Seau/ tinette</t>
  </si>
  <si>
    <t>QH109_51 Type de toilettes: Toilettes/ tatrines suspendus</t>
  </si>
  <si>
    <t>QH109_61 Type de toilettes: Pas de toilette nature</t>
  </si>
  <si>
    <t>QH109_96 Type de toilettes: Autre</t>
  </si>
  <si>
    <t>QH109_11_sh Type de toilettes: Chasse d'eau  connectée un système d'égout - shared</t>
  </si>
  <si>
    <t>QH109_12_sh Type de toilettes: Chasse d'eau connectée à une fosse septique - shared</t>
  </si>
  <si>
    <t>QH109_13_sh Type de toilettes: Chasse d'eau connectée a une fosse d'aisance - shared</t>
  </si>
  <si>
    <t>QH109_14_sh Type de toilettes: Chasse d'eau connectée  a quelque chose d'autre - shared</t>
  </si>
  <si>
    <t>QH109_21_sh Type de toilettes: Fosses d'aisance améliorée auto-aérée - shared</t>
  </si>
  <si>
    <t>QH109_22_sh Type de toilettes: Fosse d'aisance avec dalle - shared</t>
  </si>
  <si>
    <t>QH109_23_sh Type de toilettes: Fosse d aisance sans dalle/ trou ouvert - shared</t>
  </si>
  <si>
    <t>QH109_31_sh Type de toilettes: Toilette a compostage - shared</t>
  </si>
  <si>
    <t>QH109_51_sh Type de toilettes: Toilettes/ tatrines suspendus - shared</t>
  </si>
  <si>
    <t>QH109_96_sh Type de toilettes: Autre - shared</t>
  </si>
  <si>
    <t>QH117_1 Type de cuisinière: Cuisinière électrique</t>
  </si>
  <si>
    <t>QH117_2 Type de cuisinière: Four solaire</t>
  </si>
  <si>
    <t>QH117_3 Type de cuisinière: Cuisinière à gaz propane liquéfié (GPL)/Cuisinière à gaz</t>
  </si>
  <si>
    <t>QH117_4 Type de cuisinière: Cuinière connectée au gaz naturel</t>
  </si>
  <si>
    <t>QH117_5 Type de cuisinière: Cuisinière au biogaz</t>
  </si>
  <si>
    <t>QH117_6 Type de cuisinière: Cuisinière à combustible liquide</t>
  </si>
  <si>
    <t>QH117_7 Type de cuisinière: Cuisinière d'un fabricant à combustible solide</t>
  </si>
  <si>
    <t>QH117_8 Type de cuisinière: Cuisinière traditionnelle à combustible solide</t>
  </si>
  <si>
    <t>QH117_9 Type de cuisinière: Foyer à trois pierres/foyer ouvert</t>
  </si>
  <si>
    <t>QH117_95 Type de cuisinière: Pas de repas préparé dans le ménage</t>
  </si>
  <si>
    <t>QH117_96 Type de cuisinière: Autre à preciser</t>
  </si>
  <si>
    <t>QH120_1 Type de combustible: Alcool/éthanol</t>
  </si>
  <si>
    <t>QH120_2 Type de combustible: Essence/diesel</t>
  </si>
  <si>
    <t>QH120_3 Type de combustible: Paraffine/pétrole</t>
  </si>
  <si>
    <t>QH120_4 Type de combustible: Charbon/lignite</t>
  </si>
  <si>
    <t>QH120_5 Type de combustible: Charbon de bois</t>
  </si>
  <si>
    <t>QH120_6 Type de combustible: Bois</t>
  </si>
  <si>
    <t>QH120_7 Type de combustible: Paille/branchages/herbes</t>
  </si>
  <si>
    <t>QH120_8 Type de combustible: Produits agricoles</t>
  </si>
  <si>
    <t>QH120_9 Type de combustible: Bouse d'animal/déchets</t>
  </si>
  <si>
    <t>QH120_10 Type de combustible: Combustibles biomasse transformés (Pellets) ou granulés de bois</t>
  </si>
  <si>
    <t>QH120_12 Type de combustible: Sciure</t>
  </si>
  <si>
    <t>QH120_96 Type de combustible: Autre, Ordures/plastique</t>
  </si>
  <si>
    <t>QH123_2 Source de chauffage pour la maison: Radiateur d'un fabricant</t>
  </si>
  <si>
    <t>QH123_3 Source de chauffage pour la maison: Radiateur traditionnel</t>
  </si>
  <si>
    <t>QH123_4 Source de chauffage pour la maison: Fourneau d'un fabricant</t>
  </si>
  <si>
    <t>QH123_5 Source de chauffage pour la maison: Fourneau traditionnel</t>
  </si>
  <si>
    <t>QH123_6 Source de chauffage pour la maison: Feu à trois pierres/foyer ouvert</t>
  </si>
  <si>
    <t>QH123_95 Source de chauffage pour la maison: Pas chauffage/radiateur dans ménage</t>
  </si>
  <si>
    <t>QH123_96 Source de chauffage pour la maison: Autre,Chauffage central</t>
  </si>
  <si>
    <t>QH125_1 Type de combustible pour le chauffage: Électricité</t>
  </si>
  <si>
    <t>QH125_2 Type de combustible pour le chauffage: Connecté au gaz naturel</t>
  </si>
  <si>
    <t>QH125_4 Type de combustible pour le chauffage: Gaz propane liquéfié (gpl)/gaz de cuisine</t>
  </si>
  <si>
    <t>QH125_5 Type de combustible pour le chauffage: Biogaz</t>
  </si>
  <si>
    <t>QH125_9 Type de combustible pour le chauffage: Charbon/lignite</t>
  </si>
  <si>
    <t>QH125_10 Type de combustible pour le chauffage: Charbon de bois</t>
  </si>
  <si>
    <t>QH125_11 Type de combustible pour le chauffage: Bois</t>
  </si>
  <si>
    <t>QH125_13 Type de combustible pour le chauffage: Produits agricoles, Paille/branchages/herbes</t>
  </si>
  <si>
    <t>QH125_14 Type de combustible pour le chauffage: Bouse d'animal/déchets</t>
  </si>
  <si>
    <t>QH125_96 Type de combustible pour le chauffage: Autre</t>
  </si>
  <si>
    <t>QH126_1 Type d'éclairage à la maison: Électricité (SENELEC)</t>
  </si>
  <si>
    <t>QH126_2 Type d'éclairage à la maison: Groupe electrogene</t>
  </si>
  <si>
    <t>QH126_3 Type d'éclairage à la maison: Solaire</t>
  </si>
  <si>
    <t>QH126_4 Type d'éclairage à la maison: Lampe torche</t>
  </si>
  <si>
    <t>QH126_6 Type d'éclairage à la maison: Lampe tempete, à gaz, à petrole artisanale</t>
  </si>
  <si>
    <t>QH126_8 Type d'éclairage à la maison: Bougie</t>
  </si>
  <si>
    <t>QH126_9 Type d'éclairage à la maison: Bois</t>
  </si>
  <si>
    <t>QH126_95 Type d'éclairage à la maison: Pas d'éclairage dans le ménage</t>
  </si>
  <si>
    <t>QH126_96 Type d'éclairage à la maison: Autre à preciser</t>
  </si>
  <si>
    <t>QH132A L'électricité</t>
  </si>
  <si>
    <t>QH132B Radio</t>
  </si>
  <si>
    <t>QH132C Télévision</t>
  </si>
  <si>
    <t>QH132D Une antenne MMDS / TV5</t>
  </si>
  <si>
    <t>QH132E Un abonnement à canal</t>
  </si>
  <si>
    <t>QH132F Une Téléphone fixe</t>
  </si>
  <si>
    <t>QH132H Une machine à laver</t>
  </si>
  <si>
    <t>QH132I Un Réfrigérateur</t>
  </si>
  <si>
    <t>QH132J Un rechaud / cuisinière à gaz / éléctrique</t>
  </si>
  <si>
    <t>QH132K Un foyer amélioré</t>
  </si>
  <si>
    <t>QH132L Un vidéo /  lecteur CD / DVD</t>
  </si>
  <si>
    <t>QH132M Un climatiseur</t>
  </si>
  <si>
    <t>QH132N Un Ordinateur</t>
  </si>
  <si>
    <t>QH132O Internet à la maison</t>
  </si>
  <si>
    <t>QH132P Une poele à gaz</t>
  </si>
  <si>
    <t>QH133A Bicyclette</t>
  </si>
  <si>
    <t>QH133B Mobylette ou Motocyclette ou un scooter</t>
  </si>
  <si>
    <t>QH133C Voiture personnelle</t>
  </si>
  <si>
    <t>QH133D Voiture ou camion à titre commercial</t>
  </si>
  <si>
    <t>QH133E Charrette</t>
  </si>
  <si>
    <t>QH133F Charrue</t>
  </si>
  <si>
    <t>QH133G Pirogue / filet de peche</t>
  </si>
  <si>
    <t>QH133H Tricycle</t>
  </si>
  <si>
    <t>QH133I Bateau</t>
  </si>
  <si>
    <t>QH133K Une montre</t>
  </si>
  <si>
    <t>MOBPHONE Owns a mobile phone</t>
  </si>
  <si>
    <t>CHECKACC Posession of a bank account</t>
  </si>
  <si>
    <t>QH152_11 Matériau principal du sol: Terre/sable</t>
  </si>
  <si>
    <t>QH152_12 Matériau principal du sol: Bouse</t>
  </si>
  <si>
    <t>QH152_21 Matériau principal du sol: Planches en bois</t>
  </si>
  <si>
    <t>QH152_22 Matériau principal du sol: Palmes/bambou</t>
  </si>
  <si>
    <t>QH152_31 Matériau principal du sol: Parquet ou bois ciré</t>
  </si>
  <si>
    <t>QH152_32 Matériau principal du sol: Bandes de vinyle/asphalte</t>
  </si>
  <si>
    <t>QH152_33 Matériau principal du sol: Carrelage</t>
  </si>
  <si>
    <t>QH152_34 Matériau principal du sol: Ciment</t>
  </si>
  <si>
    <t>QH152_35 Matériau principal du sol: Moquette</t>
  </si>
  <si>
    <t>QH152_96 Matériau principal du sol: Autre</t>
  </si>
  <si>
    <t>QH153_11 Matériau principal du toit: Pas de toit</t>
  </si>
  <si>
    <t>QH153_12 Matériau principal du toit: Chaume/palmes/feuilles</t>
  </si>
  <si>
    <t>QH153_13 Matériau principal du toit: Mottes de terre</t>
  </si>
  <si>
    <t>QH153_21 Matériau principal du toit: Natte</t>
  </si>
  <si>
    <t>QH153_22 Matériau principal du toit: Palmes/bambou</t>
  </si>
  <si>
    <t>QH153_23 Matériau principal du toit: Planches en bois, Carton</t>
  </si>
  <si>
    <t>QH153_31 Matériau principal du toit: Tôle</t>
  </si>
  <si>
    <t>QH153_32 Matériau principal du toit: Bois</t>
  </si>
  <si>
    <t>QH153_33 Matériau principal du toit: Zinc/fibre de ciment</t>
  </si>
  <si>
    <t>QH153_34 Matériau principal du toit: Tuiles</t>
  </si>
  <si>
    <t>QH153_35 Matériau principal du toit: Ciment</t>
  </si>
  <si>
    <t>QH153_36 Matériau principal du toit: Shingles</t>
  </si>
  <si>
    <t>QH153_96 Matériau principal du toit: Autre</t>
  </si>
  <si>
    <t>QH154_11 Matériau principal des murs extérieurs: Pas de mur</t>
  </si>
  <si>
    <t>QH154_12 Matériau principal des murs extérieurs: Bambou/cane/palme/tronc</t>
  </si>
  <si>
    <t>QH154_13 Matériau principal des murs extérieurs: Terre</t>
  </si>
  <si>
    <t>QH154_21 Matériau principal des murs extérieurs: Bambou avec boue</t>
  </si>
  <si>
    <t>QH154_22 Matériau principal des murs extérieurs: Pierres avec boue</t>
  </si>
  <si>
    <t>QH154_23 Matériau principal des murs extérieurs: Adobe non recouvert</t>
  </si>
  <si>
    <t>QH154_24 Matériau principal des murs extérieurs: Contre-plaqué</t>
  </si>
  <si>
    <t>QH154_26 Matériau principal des murs extérieurs: Bois de récupération</t>
  </si>
  <si>
    <t>QH154_31 Matériau principal des murs extérieurs: Ciment</t>
  </si>
  <si>
    <t>QH154_32 Matériau principal des murs extérieurs: Pierres avec chaux/ciment</t>
  </si>
  <si>
    <t>QH154_33 Matériau principal des murs extérieurs: Briques</t>
  </si>
  <si>
    <t>QH154_34 Matériau principal des murs extérieurs: Blocs de ciment</t>
  </si>
  <si>
    <t>QH154_35 Matériau principal des murs extérieurs: Adobe recouvert</t>
  </si>
  <si>
    <t>QH154_36 Matériau principal des murs extérieurs: Planche en bois/shingles</t>
  </si>
  <si>
    <t>QH154_96 Matériau principal des murs extérieurs: Autre</t>
  </si>
  <si>
    <t>HOUSE Owns a house</t>
  </si>
  <si>
    <t>QH129A_1 Vaches laitières ou taureaux: 1-4</t>
  </si>
  <si>
    <t>QH129A_2 Vaches laitières ou taureaux: 5-9</t>
  </si>
  <si>
    <t>QH129A_3 Vaches laitières ou taureaux: 10+</t>
  </si>
  <si>
    <t>QH129B_1 Chameaux: 1+</t>
  </si>
  <si>
    <t>QH129C_1 Chevaux, ânes ou mulets: 1-4</t>
  </si>
  <si>
    <t>QH129C_2 Chevaux, ânes ou mulets: 5-9</t>
  </si>
  <si>
    <t>QH129C_3 Chevaux, ânes ou mulets: 10+</t>
  </si>
  <si>
    <t>QH129D_1 Chèvres: 1-4</t>
  </si>
  <si>
    <t>QH129D_2 Chèvres: 5-9</t>
  </si>
  <si>
    <t>QH129D_3 Chèvres: 10+</t>
  </si>
  <si>
    <t>QH129E_1 Moutons: 1-4</t>
  </si>
  <si>
    <t>QH129E_2 Moutons: 5-9</t>
  </si>
  <si>
    <t>QH129E_3 Moutons: 10+</t>
  </si>
  <si>
    <t>QH129F_1 Poulets ou autre volaille: 1-9</t>
  </si>
  <si>
    <t>QH129F_2 Poulets ou autre volaille: 10-29</t>
  </si>
  <si>
    <t>QH129F_3 Poulets ou autre volaille: 30+</t>
  </si>
  <si>
    <t>QH129G_1 Porcs: 1-4</t>
  </si>
  <si>
    <t>QH129G_2 Porcs: 5-9</t>
  </si>
  <si>
    <t>QH129G_3 Porcs: 10+</t>
  </si>
  <si>
    <t>QH129H_1 Autre betail: 1-4</t>
  </si>
  <si>
    <t>QH129H_2 Autre betail: 5-9</t>
  </si>
  <si>
    <t>QH129H_3 Autre betail: 10+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</si>
  <si>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</si>
  <si>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</si>
  <si>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r>
      <t>.73996</t>
    </r>
    <r>
      <rPr>
        <vertAlign val="superscript"/>
        <sz val="9"/>
        <color indexed="8"/>
        <rFont val="Arial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</si>
</sst>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5" formatCode="###0.00000000"/>
    <numFmt numFmtId="176" formatCode="###0.0000000"/>
    <numFmt numFmtId="177" formatCode="0.0000000000"/>
    <numFmt numFmtId="179" formatCode="0.000000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63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2"/>
    <xf numFmtId="0" fontId="4" fillId="0" borderId="0" xfId="3"/>
    <xf numFmtId="0" fontId="4" fillId="0" borderId="0" xfId="4"/>
    <xf numFmtId="0" fontId="5" fillId="0" borderId="0" xfId="1" applyFont="1" applyAlignment="1">
      <alignment horizontal="center" wrapText="1"/>
    </xf>
    <xf numFmtId="0" fontId="5" fillId="0" borderId="0" xfId="2" applyFont="1" applyAlignment="1">
      <alignment horizontal="left" wrapText="1"/>
    </xf>
    <xf numFmtId="177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5" applyFont="1" applyBorder="1" applyAlignment="1">
      <alignment horizontal="center" vertical="center" wrapText="1"/>
    </xf>
    <xf numFmtId="0" fontId="7" fillId="0" borderId="25" xfId="5" applyFont="1" applyBorder="1" applyAlignment="1">
      <alignment horizontal="left" wrapText="1"/>
    </xf>
    <xf numFmtId="0" fontId="7" fillId="0" borderId="26" xfId="5" applyFont="1" applyBorder="1" applyAlignment="1">
      <alignment horizontal="center" wrapText="1"/>
    </xf>
    <xf numFmtId="0" fontId="7" fillId="0" borderId="27" xfId="5" applyFont="1" applyBorder="1" applyAlignment="1">
      <alignment horizontal="center" wrapText="1"/>
    </xf>
    <xf numFmtId="0" fontId="7" fillId="0" borderId="28" xfId="5" applyFont="1" applyBorder="1" applyAlignment="1">
      <alignment horizontal="center" wrapText="1"/>
    </xf>
    <xf numFmtId="0" fontId="7" fillId="0" borderId="20" xfId="5" applyFont="1" applyBorder="1" applyAlignment="1">
      <alignment horizontal="left" vertical="top" wrapText="1"/>
    </xf>
    <xf numFmtId="164" fontId="7" fillId="0" borderId="14" xfId="5" applyNumberFormat="1" applyFont="1" applyBorder="1" applyAlignment="1">
      <alignment horizontal="right" vertical="center"/>
    </xf>
    <xf numFmtId="165" fontId="7" fillId="0" borderId="15" xfId="5" applyNumberFormat="1" applyFont="1" applyBorder="1" applyAlignment="1">
      <alignment horizontal="right" vertical="center"/>
    </xf>
    <xf numFmtId="166" fontId="7" fillId="0" borderId="15" xfId="5" applyNumberFormat="1" applyFont="1" applyBorder="1" applyAlignment="1">
      <alignment horizontal="right" vertical="center"/>
    </xf>
    <xf numFmtId="166" fontId="7" fillId="0" borderId="16" xfId="5" applyNumberFormat="1" applyFont="1" applyBorder="1" applyAlignment="1">
      <alignment horizontal="right" vertical="center"/>
    </xf>
    <xf numFmtId="0" fontId="7" fillId="0" borderId="23" xfId="5" applyFont="1" applyBorder="1" applyAlignment="1">
      <alignment horizontal="left" vertical="top" wrapText="1"/>
    </xf>
    <xf numFmtId="164" fontId="7" fillId="0" borderId="29" xfId="5" applyNumberFormat="1" applyFont="1" applyBorder="1" applyAlignment="1">
      <alignment horizontal="right" vertical="center"/>
    </xf>
    <xf numFmtId="165" fontId="7" fillId="0" borderId="1" xfId="5" applyNumberFormat="1" applyFont="1" applyBorder="1" applyAlignment="1">
      <alignment horizontal="right" vertical="center"/>
    </xf>
    <xf numFmtId="166" fontId="7" fillId="0" borderId="1" xfId="5" applyNumberFormat="1" applyFont="1" applyBorder="1" applyAlignment="1">
      <alignment horizontal="right" vertical="center"/>
    </xf>
    <xf numFmtId="166" fontId="7" fillId="0" borderId="30" xfId="5" applyNumberFormat="1" applyFont="1" applyBorder="1" applyAlignment="1">
      <alignment horizontal="right" vertical="center"/>
    </xf>
    <xf numFmtId="0" fontId="7" fillId="0" borderId="24" xfId="5" applyFont="1" applyBorder="1" applyAlignment="1">
      <alignment horizontal="left" vertical="top" wrapText="1"/>
    </xf>
    <xf numFmtId="166" fontId="7" fillId="0" borderId="18" xfId="5" applyNumberFormat="1" applyFont="1" applyBorder="1" applyAlignment="1">
      <alignment horizontal="right" vertical="center"/>
    </xf>
    <xf numFmtId="166" fontId="7" fillId="0" borderId="19" xfId="5" applyNumberFormat="1" applyFont="1" applyBorder="1" applyAlignment="1">
      <alignment horizontal="right" vertical="center"/>
    </xf>
    <xf numFmtId="0" fontId="7" fillId="0" borderId="0" xfId="5" applyFont="1" applyBorder="1" applyAlignment="1">
      <alignment horizontal="left" vertical="top" wrapText="1"/>
    </xf>
    <xf numFmtId="0" fontId="6" fillId="0" borderId="0" xfId="5"/>
    <xf numFmtId="0" fontId="7" fillId="0" borderId="20" xfId="5" applyFont="1" applyBorder="1" applyAlignment="1">
      <alignment horizontal="left" wrapText="1"/>
    </xf>
    <xf numFmtId="0" fontId="7" fillId="0" borderId="31" xfId="5" applyFont="1" applyBorder="1" applyAlignment="1">
      <alignment horizontal="center" wrapText="1"/>
    </xf>
    <xf numFmtId="0" fontId="7" fillId="0" borderId="24" xfId="5" applyFont="1" applyBorder="1" applyAlignment="1">
      <alignment horizontal="left" wrapText="1"/>
    </xf>
    <xf numFmtId="0" fontId="7" fillId="0" borderId="32" xfId="5" applyFont="1" applyBorder="1" applyAlignment="1">
      <alignment horizontal="center"/>
    </xf>
    <xf numFmtId="165" fontId="7" fillId="0" borderId="20" xfId="5" applyNumberFormat="1" applyFont="1" applyBorder="1" applyAlignment="1">
      <alignment horizontal="right" vertical="center"/>
    </xf>
    <xf numFmtId="165" fontId="7" fillId="0" borderId="23" xfId="5" applyNumberFormat="1" applyFont="1" applyBorder="1" applyAlignment="1">
      <alignment horizontal="right" vertical="center"/>
    </xf>
    <xf numFmtId="165" fontId="7" fillId="0" borderId="24" xfId="5" applyNumberFormat="1" applyFont="1" applyBorder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0" fontId="7" fillId="0" borderId="25" xfId="6" applyFont="1" applyBorder="1" applyAlignment="1">
      <alignment horizontal="left" wrapText="1"/>
    </xf>
    <xf numFmtId="0" fontId="7" fillId="0" borderId="26" xfId="6" applyFont="1" applyBorder="1" applyAlignment="1">
      <alignment horizontal="center" wrapText="1"/>
    </xf>
    <xf numFmtId="0" fontId="7" fillId="0" borderId="27" xfId="6" applyFont="1" applyBorder="1" applyAlignment="1">
      <alignment horizontal="center" wrapText="1"/>
    </xf>
    <xf numFmtId="0" fontId="7" fillId="0" borderId="28" xfId="6" applyFont="1" applyBorder="1" applyAlignment="1">
      <alignment horizontal="center" wrapText="1"/>
    </xf>
    <xf numFmtId="0" fontId="7" fillId="0" borderId="20" xfId="6" applyFont="1" applyBorder="1" applyAlignment="1">
      <alignment horizontal="left" vertical="top" wrapText="1"/>
    </xf>
    <xf numFmtId="164" fontId="7" fillId="0" borderId="14" xfId="6" applyNumberFormat="1" applyFont="1" applyBorder="1" applyAlignment="1">
      <alignment horizontal="right" vertical="center"/>
    </xf>
    <xf numFmtId="165" fontId="7" fillId="0" borderId="15" xfId="6" applyNumberFormat="1" applyFont="1" applyBorder="1" applyAlignment="1">
      <alignment horizontal="right" vertical="center"/>
    </xf>
    <xf numFmtId="166" fontId="7" fillId="0" borderId="15" xfId="6" applyNumberFormat="1" applyFont="1" applyBorder="1" applyAlignment="1">
      <alignment horizontal="right" vertical="center"/>
    </xf>
    <xf numFmtId="166" fontId="7" fillId="0" borderId="16" xfId="6" applyNumberFormat="1" applyFont="1" applyBorder="1" applyAlignment="1">
      <alignment horizontal="right" vertical="center"/>
    </xf>
    <xf numFmtId="0" fontId="7" fillId="0" borderId="23" xfId="6" applyFont="1" applyBorder="1" applyAlignment="1">
      <alignment horizontal="left" vertical="top" wrapText="1"/>
    </xf>
    <xf numFmtId="164" fontId="7" fillId="0" borderId="29" xfId="6" applyNumberFormat="1" applyFont="1" applyBorder="1" applyAlignment="1">
      <alignment horizontal="right" vertical="center"/>
    </xf>
    <xf numFmtId="165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30" xfId="6" applyNumberFormat="1" applyFont="1" applyBorder="1" applyAlignment="1">
      <alignment horizontal="right" vertical="center"/>
    </xf>
    <xf numFmtId="0" fontId="7" fillId="0" borderId="24" xfId="6" applyFont="1" applyBorder="1" applyAlignment="1">
      <alignment horizontal="left" vertical="top" wrapText="1"/>
    </xf>
    <xf numFmtId="173" fontId="7" fillId="0" borderId="17" xfId="6" applyNumberFormat="1" applyFont="1" applyBorder="1" applyAlignment="1">
      <alignment horizontal="right" vertical="center"/>
    </xf>
    <xf numFmtId="171" fontId="7" fillId="0" borderId="18" xfId="6" applyNumberFormat="1" applyFont="1" applyBorder="1" applyAlignment="1">
      <alignment horizontal="right" vertical="center"/>
    </xf>
    <xf numFmtId="166" fontId="7" fillId="0" borderId="18" xfId="6" applyNumberFormat="1" applyFont="1" applyBorder="1" applyAlignment="1">
      <alignment horizontal="right" vertical="center"/>
    </xf>
    <xf numFmtId="166" fontId="7" fillId="0" borderId="19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173" fontId="7" fillId="0" borderId="17" xfId="5" applyNumberFormat="1" applyFont="1" applyBorder="1" applyAlignment="1">
      <alignment horizontal="right" vertical="center"/>
    </xf>
    <xf numFmtId="171" fontId="7" fillId="0" borderId="18" xfId="5" applyNumberFormat="1" applyFont="1" applyBorder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0" fontId="6" fillId="0" borderId="0" xfId="6"/>
    <xf numFmtId="0" fontId="7" fillId="0" borderId="20" xfId="6" applyFont="1" applyBorder="1" applyAlignment="1">
      <alignment horizontal="left" wrapText="1"/>
    </xf>
    <xf numFmtId="0" fontId="7" fillId="0" borderId="31" xfId="6" applyFont="1" applyBorder="1" applyAlignment="1">
      <alignment horizontal="center" wrapText="1"/>
    </xf>
    <xf numFmtId="0" fontId="7" fillId="0" borderId="24" xfId="6" applyFont="1" applyBorder="1" applyAlignment="1">
      <alignment horizontal="left" wrapText="1"/>
    </xf>
    <xf numFmtId="0" fontId="7" fillId="0" borderId="32" xfId="6" applyFont="1" applyBorder="1" applyAlignment="1">
      <alignment horizontal="center"/>
    </xf>
    <xf numFmtId="165" fontId="7" fillId="0" borderId="20" xfId="6" applyNumberFormat="1" applyFont="1" applyBorder="1" applyAlignment="1">
      <alignment horizontal="right" vertical="center"/>
    </xf>
    <xf numFmtId="165" fontId="7" fillId="0" borderId="23" xfId="6" applyNumberFormat="1" applyFont="1" applyBorder="1" applyAlignment="1">
      <alignment horizontal="right" vertical="center"/>
    </xf>
    <xf numFmtId="165" fontId="7" fillId="0" borderId="24" xfId="6" applyNumberFormat="1" applyFont="1" applyBorder="1" applyAlignment="1">
      <alignment horizontal="right" vertical="center"/>
    </xf>
    <xf numFmtId="0" fontId="2" fillId="0" borderId="0" xfId="7" applyFont="1" applyBorder="1" applyAlignment="1">
      <alignment horizontal="center" vertical="center" wrapText="1"/>
    </xf>
    <xf numFmtId="0" fontId="7" fillId="0" borderId="25" xfId="7" applyFont="1" applyBorder="1" applyAlignment="1">
      <alignment horizontal="left" wrapText="1"/>
    </xf>
    <xf numFmtId="0" fontId="7" fillId="0" borderId="26" xfId="7" applyFont="1" applyBorder="1" applyAlignment="1">
      <alignment horizontal="center" wrapText="1"/>
    </xf>
    <xf numFmtId="0" fontId="7" fillId="0" borderId="27" xfId="7" applyFont="1" applyBorder="1" applyAlignment="1">
      <alignment horizontal="center" wrapText="1"/>
    </xf>
    <xf numFmtId="0" fontId="7" fillId="0" borderId="28" xfId="7" applyFont="1" applyBorder="1" applyAlignment="1">
      <alignment horizontal="center" wrapText="1"/>
    </xf>
    <xf numFmtId="0" fontId="7" fillId="0" borderId="20" xfId="7" applyFont="1" applyBorder="1" applyAlignment="1">
      <alignment horizontal="left" vertical="top" wrapText="1"/>
    </xf>
    <xf numFmtId="164" fontId="7" fillId="0" borderId="14" xfId="7" applyNumberFormat="1" applyFont="1" applyBorder="1" applyAlignment="1">
      <alignment horizontal="right" vertical="center"/>
    </xf>
    <xf numFmtId="165" fontId="7" fillId="0" borderId="15" xfId="7" applyNumberFormat="1" applyFont="1" applyBorder="1" applyAlignment="1">
      <alignment horizontal="right" vertical="center"/>
    </xf>
    <xf numFmtId="166" fontId="7" fillId="0" borderId="15" xfId="7" applyNumberFormat="1" applyFont="1" applyBorder="1" applyAlignment="1">
      <alignment horizontal="right" vertical="center"/>
    </xf>
    <xf numFmtId="166" fontId="7" fillId="0" borderId="16" xfId="7" applyNumberFormat="1" applyFont="1" applyBorder="1" applyAlignment="1">
      <alignment horizontal="right" vertical="center"/>
    </xf>
    <xf numFmtId="0" fontId="7" fillId="0" borderId="23" xfId="7" applyFont="1" applyBorder="1" applyAlignment="1">
      <alignment horizontal="left" vertical="top" wrapText="1"/>
    </xf>
    <xf numFmtId="164" fontId="7" fillId="0" borderId="29" xfId="7" applyNumberFormat="1" applyFont="1" applyBorder="1" applyAlignment="1">
      <alignment horizontal="right" vertical="center"/>
    </xf>
    <xf numFmtId="165" fontId="7" fillId="0" borderId="1" xfId="7" applyNumberFormat="1" applyFont="1" applyBorder="1" applyAlignment="1">
      <alignment horizontal="right" vertical="center"/>
    </xf>
    <xf numFmtId="166" fontId="7" fillId="0" borderId="1" xfId="7" applyNumberFormat="1" applyFont="1" applyBorder="1" applyAlignment="1">
      <alignment horizontal="right" vertical="center"/>
    </xf>
    <xf numFmtId="166" fontId="7" fillId="0" borderId="30" xfId="7" applyNumberFormat="1" applyFont="1" applyBorder="1" applyAlignment="1">
      <alignment horizontal="right" vertical="center"/>
    </xf>
    <xf numFmtId="0" fontId="7" fillId="0" borderId="24" xfId="7" applyFont="1" applyBorder="1" applyAlignment="1">
      <alignment horizontal="left" vertical="top" wrapText="1"/>
    </xf>
    <xf numFmtId="166" fontId="7" fillId="0" borderId="18" xfId="7" applyNumberFormat="1" applyFont="1" applyBorder="1" applyAlignment="1">
      <alignment horizontal="right" vertical="center"/>
    </xf>
    <xf numFmtId="166" fontId="7" fillId="0" borderId="19" xfId="7" applyNumberFormat="1" applyFont="1" applyBorder="1" applyAlignment="1">
      <alignment horizontal="right" vertical="center"/>
    </xf>
    <xf numFmtId="0" fontId="7" fillId="0" borderId="0" xfId="7" applyFont="1" applyBorder="1" applyAlignment="1">
      <alignment horizontal="left" vertical="top" wrapText="1"/>
    </xf>
    <xf numFmtId="0" fontId="6" fillId="0" borderId="0" xfId="7"/>
    <xf numFmtId="0" fontId="7" fillId="0" borderId="20" xfId="7" applyFont="1" applyBorder="1" applyAlignment="1">
      <alignment horizontal="left" wrapText="1"/>
    </xf>
    <xf numFmtId="0" fontId="7" fillId="0" borderId="31" xfId="7" applyFont="1" applyBorder="1" applyAlignment="1">
      <alignment horizontal="center" wrapText="1"/>
    </xf>
    <xf numFmtId="0" fontId="7" fillId="0" borderId="24" xfId="7" applyFont="1" applyBorder="1" applyAlignment="1">
      <alignment horizontal="left" wrapText="1"/>
    </xf>
    <xf numFmtId="0" fontId="7" fillId="0" borderId="32" xfId="7" applyFont="1" applyBorder="1" applyAlignment="1">
      <alignment horizontal="center"/>
    </xf>
    <xf numFmtId="165" fontId="7" fillId="0" borderId="20" xfId="7" applyNumberFormat="1" applyFont="1" applyBorder="1" applyAlignment="1">
      <alignment horizontal="right" vertical="center"/>
    </xf>
    <xf numFmtId="165" fontId="7" fillId="0" borderId="23" xfId="7" applyNumberFormat="1" applyFont="1" applyBorder="1" applyAlignment="1">
      <alignment horizontal="right" vertical="center"/>
    </xf>
    <xf numFmtId="0" fontId="2" fillId="0" borderId="0" xfId="7" applyFont="1" applyBorder="1" applyAlignment="1">
      <alignment horizontal="center" vertical="center" wrapText="1"/>
    </xf>
    <xf numFmtId="165" fontId="7" fillId="0" borderId="24" xfId="7" applyNumberFormat="1" applyFont="1" applyBorder="1" applyAlignment="1">
      <alignment horizontal="right" vertical="center"/>
    </xf>
    <xf numFmtId="179" fontId="0" fillId="0" borderId="0" xfId="0" applyNumberFormat="1" applyAlignment="1">
      <alignment horizontal="center" vertical="center"/>
    </xf>
    <xf numFmtId="0" fontId="2" fillId="0" borderId="0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left" wrapText="1"/>
    </xf>
    <xf numFmtId="0" fontId="7" fillId="0" borderId="4" xfId="8" applyFont="1" applyBorder="1" applyAlignment="1">
      <alignment horizontal="left" wrapText="1"/>
    </xf>
    <xf numFmtId="0" fontId="7" fillId="0" borderId="5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7" xfId="8" applyFont="1" applyBorder="1" applyAlignment="1">
      <alignment horizontal="center" wrapText="1"/>
    </xf>
    <xf numFmtId="0" fontId="7" fillId="0" borderId="8" xfId="8" applyFont="1" applyBorder="1" applyAlignment="1">
      <alignment horizontal="left" wrapText="1"/>
    </xf>
    <xf numFmtId="0" fontId="7" fillId="0" borderId="9" xfId="8" applyFont="1" applyBorder="1" applyAlignment="1">
      <alignment horizontal="left" wrapText="1"/>
    </xf>
    <xf numFmtId="0" fontId="7" fillId="0" borderId="10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2" xfId="8" applyFont="1" applyBorder="1" applyAlignment="1">
      <alignment horizontal="center" wrapText="1"/>
    </xf>
    <xf numFmtId="0" fontId="7" fillId="0" borderId="13" xfId="8" applyFont="1" applyBorder="1" applyAlignment="1">
      <alignment horizontal="left" vertical="top"/>
    </xf>
    <xf numFmtId="0" fontId="7" fillId="0" borderId="4" xfId="8" applyFont="1" applyBorder="1" applyAlignment="1">
      <alignment horizontal="left" vertical="top" wrapText="1"/>
    </xf>
    <xf numFmtId="165" fontId="7" fillId="0" borderId="14" xfId="8" applyNumberFormat="1" applyFont="1" applyBorder="1" applyAlignment="1">
      <alignment horizontal="right" vertical="center"/>
    </xf>
    <xf numFmtId="165" fontId="7" fillId="0" borderId="15" xfId="8" applyNumberFormat="1" applyFont="1" applyBorder="1" applyAlignment="1">
      <alignment horizontal="right" vertical="center"/>
    </xf>
    <xf numFmtId="0" fontId="7" fillId="0" borderId="15" xfId="8" applyFont="1" applyBorder="1" applyAlignment="1">
      <alignment horizontal="left" vertical="center" wrapText="1"/>
    </xf>
    <xf numFmtId="171" fontId="7" fillId="0" borderId="15" xfId="8" applyNumberFormat="1" applyFont="1" applyBorder="1" applyAlignment="1">
      <alignment horizontal="right" vertical="center"/>
    </xf>
    <xf numFmtId="171" fontId="7" fillId="0" borderId="16" xfId="8" applyNumberFormat="1" applyFont="1" applyBorder="1" applyAlignment="1">
      <alignment horizontal="right" vertical="center"/>
    </xf>
    <xf numFmtId="0" fontId="7" fillId="0" borderId="8" xfId="8" applyFont="1" applyBorder="1" applyAlignment="1">
      <alignment horizontal="left" vertical="top" wrapText="1"/>
    </xf>
    <xf numFmtId="0" fontId="7" fillId="0" borderId="9" xfId="8" applyFont="1" applyBorder="1" applyAlignment="1">
      <alignment horizontal="left" vertical="top" wrapText="1"/>
    </xf>
    <xf numFmtId="165" fontId="7" fillId="0" borderId="17" xfId="8" applyNumberFormat="1" applyFont="1" applyBorder="1" applyAlignment="1">
      <alignment horizontal="right" vertical="center"/>
    </xf>
    <xf numFmtId="165" fontId="7" fillId="0" borderId="18" xfId="8" applyNumberFormat="1" applyFont="1" applyBorder="1" applyAlignment="1">
      <alignment horizontal="right" vertical="center"/>
    </xf>
    <xf numFmtId="171" fontId="7" fillId="0" borderId="18" xfId="8" applyNumberFormat="1" applyFont="1" applyBorder="1" applyAlignment="1">
      <alignment horizontal="right" vertical="center"/>
    </xf>
    <xf numFmtId="171" fontId="7" fillId="0" borderId="19" xfId="8" applyNumberFormat="1" applyFont="1" applyBorder="1" applyAlignment="1">
      <alignment horizontal="right" vertical="center"/>
    </xf>
    <xf numFmtId="0" fontId="7" fillId="0" borderId="0" xfId="8" applyFont="1" applyBorder="1" applyAlignment="1">
      <alignment horizontal="left" vertical="top" wrapText="1"/>
    </xf>
    <xf numFmtId="0" fontId="7" fillId="2" borderId="0" xfId="8" applyFont="1" applyFill="1"/>
    <xf numFmtId="0" fontId="6" fillId="0" borderId="0" xfId="8"/>
    <xf numFmtId="0" fontId="7" fillId="0" borderId="3" xfId="8" applyFont="1" applyBorder="1" applyAlignment="1">
      <alignment horizontal="left" vertical="top" wrapText="1"/>
    </xf>
    <xf numFmtId="166" fontId="7" fillId="0" borderId="20" xfId="8" applyNumberFormat="1" applyFont="1" applyBorder="1" applyAlignment="1">
      <alignment horizontal="right" vertical="center"/>
    </xf>
    <xf numFmtId="0" fontId="7" fillId="0" borderId="21" xfId="8" applyFont="1" applyBorder="1" applyAlignment="1">
      <alignment horizontal="left" vertical="top" wrapText="1"/>
    </xf>
    <xf numFmtId="0" fontId="7" fillId="0" borderId="22" xfId="8" applyFont="1" applyBorder="1" applyAlignment="1">
      <alignment horizontal="left" vertical="top" wrapText="1"/>
    </xf>
    <xf numFmtId="166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 wrapText="1"/>
    </xf>
    <xf numFmtId="169" fontId="7" fillId="0" borderId="23" xfId="8" applyNumberFormat="1" applyFont="1" applyBorder="1" applyAlignment="1">
      <alignment horizontal="right" vertical="center"/>
    </xf>
    <xf numFmtId="170" fontId="7" fillId="0" borderId="23" xfId="8" applyNumberFormat="1" applyFont="1" applyBorder="1" applyAlignment="1">
      <alignment horizontal="right" vertical="center"/>
    </xf>
    <xf numFmtId="0" fontId="7" fillId="0" borderId="23" xfId="8" applyFont="1" applyBorder="1" applyAlignment="1">
      <alignment horizontal="right" vertical="center"/>
    </xf>
    <xf numFmtId="175" fontId="7" fillId="0" borderId="23" xfId="8" applyNumberFormat="1" applyFont="1" applyBorder="1" applyAlignment="1">
      <alignment horizontal="right" vertical="center"/>
    </xf>
    <xf numFmtId="165" fontId="7" fillId="0" borderId="23" xfId="8" applyNumberFormat="1" applyFont="1" applyBorder="1" applyAlignment="1">
      <alignment horizontal="right" vertical="center"/>
    </xf>
    <xf numFmtId="172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/>
    </xf>
    <xf numFmtId="0" fontId="7" fillId="0" borderId="9" xfId="8" applyFont="1" applyBorder="1" applyAlignment="1">
      <alignment horizontal="left" vertical="top"/>
    </xf>
    <xf numFmtId="176" fontId="7" fillId="0" borderId="24" xfId="8" applyNumberFormat="1" applyFont="1" applyBorder="1" applyAlignment="1">
      <alignment horizontal="right" vertical="center"/>
    </xf>
    <xf numFmtId="0" fontId="7" fillId="0" borderId="20" xfId="8" applyFont="1" applyBorder="1" applyAlignment="1">
      <alignment horizontal="left" wrapText="1"/>
    </xf>
    <xf numFmtId="0" fontId="7" fillId="0" borderId="24" xfId="8" applyFont="1" applyBorder="1" applyAlignment="1">
      <alignment horizontal="left" wrapText="1"/>
    </xf>
    <xf numFmtId="0" fontId="7" fillId="0" borderId="12" xfId="8" applyFont="1" applyBorder="1" applyAlignment="1">
      <alignment horizontal="center" wrapText="1"/>
    </xf>
    <xf numFmtId="0" fontId="7" fillId="0" borderId="20" xfId="8" applyFont="1" applyBorder="1" applyAlignment="1">
      <alignment horizontal="left" vertical="top" wrapText="1"/>
    </xf>
    <xf numFmtId="165" fontId="7" fillId="0" borderId="16" xfId="8" applyNumberFormat="1" applyFont="1" applyBorder="1" applyAlignment="1">
      <alignment horizontal="right" vertical="center"/>
    </xf>
    <xf numFmtId="0" fontId="7" fillId="0" borderId="23" xfId="8" applyFont="1" applyBorder="1" applyAlignment="1">
      <alignment horizontal="left" vertical="top" wrapText="1"/>
    </xf>
    <xf numFmtId="165" fontId="7" fillId="0" borderId="29" xfId="8" applyNumberFormat="1" applyFont="1" applyBorder="1" applyAlignment="1">
      <alignment horizontal="right" vertical="center"/>
    </xf>
    <xf numFmtId="165" fontId="7" fillId="0" borderId="1" xfId="8" applyNumberFormat="1" applyFont="1" applyBorder="1" applyAlignment="1">
      <alignment horizontal="right" vertical="center"/>
    </xf>
    <xf numFmtId="165" fontId="7" fillId="0" borderId="30" xfId="8" applyNumberFormat="1" applyFont="1" applyBorder="1" applyAlignment="1">
      <alignment horizontal="right" vertical="center"/>
    </xf>
    <xf numFmtId="171" fontId="7" fillId="0" borderId="1" xfId="8" applyNumberFormat="1" applyFont="1" applyBorder="1" applyAlignment="1">
      <alignment horizontal="right" vertical="center"/>
    </xf>
    <xf numFmtId="171" fontId="7" fillId="0" borderId="29" xfId="8" applyNumberFormat="1" applyFont="1" applyBorder="1" applyAlignment="1">
      <alignment horizontal="right" vertical="center"/>
    </xf>
    <xf numFmtId="171" fontId="7" fillId="0" borderId="30" xfId="8" applyNumberFormat="1" applyFont="1" applyBorder="1" applyAlignment="1">
      <alignment horizontal="right" vertical="center"/>
    </xf>
    <xf numFmtId="0" fontId="7" fillId="0" borderId="24" xfId="8" applyFont="1" applyBorder="1" applyAlignment="1">
      <alignment horizontal="left" vertical="top" wrapText="1"/>
    </xf>
    <xf numFmtId="165" fontId="7" fillId="0" borderId="19" xfId="8" applyNumberFormat="1" applyFont="1" applyBorder="1" applyAlignment="1">
      <alignment horizontal="right" vertical="center"/>
    </xf>
    <xf numFmtId="173" fontId="7" fillId="0" borderId="29" xfId="7" applyNumberFormat="1" applyFont="1" applyBorder="1" applyAlignment="1">
      <alignment horizontal="right" vertical="center"/>
    </xf>
    <xf numFmtId="171" fontId="7" fillId="0" borderId="1" xfId="7" applyNumberFormat="1" applyFont="1" applyBorder="1" applyAlignment="1">
      <alignment horizontal="right" vertical="center"/>
    </xf>
    <xf numFmtId="167" fontId="7" fillId="0" borderId="29" xfId="7" applyNumberFormat="1" applyFont="1" applyBorder="1" applyAlignment="1">
      <alignment horizontal="right" vertical="center"/>
    </xf>
    <xf numFmtId="168" fontId="7" fillId="0" borderId="1" xfId="7" applyNumberFormat="1" applyFont="1" applyBorder="1" applyAlignment="1">
      <alignment horizontal="right" vertical="center"/>
    </xf>
    <xf numFmtId="167" fontId="7" fillId="0" borderId="17" xfId="7" applyNumberFormat="1" applyFont="1" applyBorder="1" applyAlignment="1">
      <alignment horizontal="right" vertical="center"/>
    </xf>
    <xf numFmtId="168" fontId="7" fillId="0" borderId="18" xfId="7" applyNumberFormat="1" applyFont="1" applyBorder="1" applyAlignment="1">
      <alignment horizontal="right" vertical="center"/>
    </xf>
  </cellXfs>
  <cellStyles count="9">
    <cellStyle name="Normal" xfId="0" builtinId="0"/>
    <cellStyle name="Normal_Common" xfId="1" xr:uid="{00000000-0005-0000-0000-000001000000}"/>
    <cellStyle name="Normal_Common_1" xfId="5" xr:uid="{74DE0589-8AF9-466C-91BE-01738B937241}"/>
    <cellStyle name="Normal_Composite" xfId="4" xr:uid="{8F44DA5B-D511-41EC-9F38-8B9F667976D2}"/>
    <cellStyle name="Normal_Composite_1" xfId="8" xr:uid="{AF9B5C2E-4F5E-4F23-9146-07B0590A2006}"/>
    <cellStyle name="Normal_Rural" xfId="3" xr:uid="{EE000338-8BD4-4032-A8F7-324A5FFB29F0}"/>
    <cellStyle name="Normal_Rural_1" xfId="7" xr:uid="{3817324F-941E-4695-AF48-9FB9F1528C6F}"/>
    <cellStyle name="Normal_Urban" xfId="2" xr:uid="{8457067D-AB85-457C-BD5A-9E373EDCBE95}"/>
    <cellStyle name="Normal_Urban_1" xfId="6" xr:uid="{32D93B05-A638-449C-8AB0-AB0030961E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50</xdr:row>
      <xdr:rowOff>19050</xdr:rowOff>
    </xdr:from>
    <xdr:to>
      <xdr:col>4</xdr:col>
      <xdr:colOff>219075</xdr:colOff>
      <xdr:row>75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7AC79CE-76CC-EFFE-7585-1990C6A1A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04775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9"/>
  <sheetViews>
    <sheetView tabSelected="1" zoomScaleNormal="100" zoomScaleSheetLayoutView="71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41</v>
      </c>
      <c r="B1" s="2" t="s">
        <v>63</v>
      </c>
    </row>
    <row r="4" spans="1:12" ht="15.75" thickBot="1" x14ac:dyDescent="0.25">
      <c r="H4" s="11" t="s">
        <v>6</v>
      </c>
      <c r="I4" s="11"/>
      <c r="J4" s="30"/>
    </row>
    <row r="5" spans="1:12" ht="16.5" thickTop="1" thickBot="1" x14ac:dyDescent="0.25">
      <c r="B5" s="11" t="s">
        <v>0</v>
      </c>
      <c r="C5" s="11"/>
      <c r="D5" s="11"/>
      <c r="E5" s="11"/>
      <c r="F5" s="11"/>
      <c r="G5" s="3"/>
      <c r="H5" s="31" t="s">
        <v>45</v>
      </c>
      <c r="I5" s="32" t="s">
        <v>4</v>
      </c>
      <c r="J5" s="30"/>
      <c r="K5" s="10" t="s">
        <v>8</v>
      </c>
      <c r="L5" s="10"/>
    </row>
    <row r="6" spans="1:12" ht="27" thickTop="1" thickBot="1" x14ac:dyDescent="0.25">
      <c r="B6" s="12" t="s">
        <v>45</v>
      </c>
      <c r="C6" s="13" t="s">
        <v>1</v>
      </c>
      <c r="D6" s="14" t="s">
        <v>246</v>
      </c>
      <c r="E6" s="14" t="s">
        <v>247</v>
      </c>
      <c r="F6" s="15" t="s">
        <v>2</v>
      </c>
      <c r="G6" s="7"/>
      <c r="H6" s="33"/>
      <c r="I6" s="34" t="s">
        <v>5</v>
      </c>
      <c r="J6" s="30"/>
      <c r="K6" s="1" t="s">
        <v>9</v>
      </c>
      <c r="L6" s="1" t="s">
        <v>10</v>
      </c>
    </row>
    <row r="7" spans="1:12" ht="15.75" thickTop="1" x14ac:dyDescent="0.2">
      <c r="B7" s="16" t="s">
        <v>64</v>
      </c>
      <c r="C7" s="17">
        <v>0.71482844592188055</v>
      </c>
      <c r="D7" s="18">
        <v>0.45152291540689343</v>
      </c>
      <c r="E7" s="19">
        <v>8423</v>
      </c>
      <c r="F7" s="20">
        <v>0</v>
      </c>
      <c r="G7" s="7"/>
      <c r="H7" s="16" t="s">
        <v>64</v>
      </c>
      <c r="I7" s="35">
        <v>-2.1183521796126297E-2</v>
      </c>
      <c r="J7" s="30"/>
      <c r="K7" s="9">
        <f>((1-C7)/D7)*I7</f>
        <v>-1.3379028229398311E-2</v>
      </c>
      <c r="L7" s="9">
        <f>((0-C7)/D7)*I7</f>
        <v>3.3536689828978859E-2</v>
      </c>
    </row>
    <row r="8" spans="1:12" x14ac:dyDescent="0.2">
      <c r="B8" s="21" t="s">
        <v>65</v>
      </c>
      <c r="C8" s="22">
        <v>0.12109699631960109</v>
      </c>
      <c r="D8" s="23">
        <v>0.32625933127080092</v>
      </c>
      <c r="E8" s="24">
        <v>8423</v>
      </c>
      <c r="F8" s="25">
        <v>0</v>
      </c>
      <c r="G8" s="7"/>
      <c r="H8" s="21" t="s">
        <v>65</v>
      </c>
      <c r="I8" s="36">
        <v>-6.2503116909647998E-3</v>
      </c>
      <c r="J8" s="30"/>
      <c r="K8" s="9">
        <f t="shared" ref="K8:K18" si="0">((1-C8)/D8)*I8</f>
        <v>-1.6837580392660229E-2</v>
      </c>
      <c r="L8" s="9">
        <f t="shared" ref="L8:L71" si="1">((0-C8)/D8)*I8</f>
        <v>2.3199151695952225E-3</v>
      </c>
    </row>
    <row r="9" spans="1:12" x14ac:dyDescent="0.2">
      <c r="B9" s="21" t="s">
        <v>66</v>
      </c>
      <c r="C9" s="22">
        <v>8.073133087973406E-3</v>
      </c>
      <c r="D9" s="23">
        <v>8.9492504982900262E-2</v>
      </c>
      <c r="E9" s="24">
        <v>8423</v>
      </c>
      <c r="F9" s="25">
        <v>0</v>
      </c>
      <c r="G9" s="7"/>
      <c r="H9" s="21" t="s">
        <v>66</v>
      </c>
      <c r="I9" s="36">
        <v>6.1657817831171852E-3</v>
      </c>
      <c r="J9" s="30"/>
      <c r="K9" s="9">
        <f t="shared" si="0"/>
        <v>6.8340970088604527E-2</v>
      </c>
      <c r="L9" s="9">
        <f t="shared" si="1"/>
        <v>-5.5621615392281362E-4</v>
      </c>
    </row>
    <row r="10" spans="1:12" x14ac:dyDescent="0.2">
      <c r="B10" s="21" t="s">
        <v>67</v>
      </c>
      <c r="C10" s="22">
        <v>0.10245755669001544</v>
      </c>
      <c r="D10" s="23">
        <v>0.30326708490936893</v>
      </c>
      <c r="E10" s="24">
        <v>8423</v>
      </c>
      <c r="F10" s="25">
        <v>0</v>
      </c>
      <c r="G10" s="7"/>
      <c r="H10" s="21" t="s">
        <v>67</v>
      </c>
      <c r="I10" s="36">
        <v>3.0788497170126172E-2</v>
      </c>
      <c r="J10" s="30"/>
      <c r="K10" s="9">
        <f t="shared" si="0"/>
        <v>9.1120943719216932E-2</v>
      </c>
      <c r="L10" s="9">
        <f t="shared" si="1"/>
        <v>-1.0401769104455585E-2</v>
      </c>
    </row>
    <row r="11" spans="1:12" x14ac:dyDescent="0.2">
      <c r="B11" s="21" t="s">
        <v>68</v>
      </c>
      <c r="C11" s="22">
        <v>1.0447583996200879E-2</v>
      </c>
      <c r="D11" s="23">
        <v>0.10168411643683867</v>
      </c>
      <c r="E11" s="24">
        <v>8423</v>
      </c>
      <c r="F11" s="25">
        <v>0</v>
      </c>
      <c r="G11" s="7"/>
      <c r="H11" s="21" t="s">
        <v>68</v>
      </c>
      <c r="I11" s="36">
        <v>7.4622056867963806E-3</v>
      </c>
      <c r="J11" s="30"/>
      <c r="K11" s="9">
        <f t="shared" si="0"/>
        <v>7.2619440723304993E-2</v>
      </c>
      <c r="L11" s="9">
        <f t="shared" si="1"/>
        <v>-7.6670795244761106E-4</v>
      </c>
    </row>
    <row r="12" spans="1:12" x14ac:dyDescent="0.2">
      <c r="B12" s="21" t="s">
        <v>69</v>
      </c>
      <c r="C12" s="22">
        <v>7.1233527246824158E-4</v>
      </c>
      <c r="D12" s="23">
        <v>2.6681686059480413E-2</v>
      </c>
      <c r="E12" s="24">
        <v>8423</v>
      </c>
      <c r="F12" s="25">
        <v>0</v>
      </c>
      <c r="G12" s="7"/>
      <c r="H12" s="21" t="s">
        <v>69</v>
      </c>
      <c r="I12" s="36">
        <v>2.047079743157812E-3</v>
      </c>
      <c r="J12" s="30"/>
      <c r="K12" s="9">
        <f t="shared" si="0"/>
        <v>7.6667626307085068E-2</v>
      </c>
      <c r="L12" s="9">
        <f t="shared" si="1"/>
        <v>-5.4651985011584927E-5</v>
      </c>
    </row>
    <row r="13" spans="1:12" x14ac:dyDescent="0.2">
      <c r="B13" s="21" t="s">
        <v>70</v>
      </c>
      <c r="C13" s="22">
        <v>5.9361272705686814E-3</v>
      </c>
      <c r="D13" s="23">
        <v>7.6821808852829021E-2</v>
      </c>
      <c r="E13" s="24">
        <v>8423</v>
      </c>
      <c r="F13" s="25">
        <v>0</v>
      </c>
      <c r="G13" s="7"/>
      <c r="H13" s="21" t="s">
        <v>70</v>
      </c>
      <c r="I13" s="36">
        <v>4.1907446642870886E-3</v>
      </c>
      <c r="J13" s="30"/>
      <c r="K13" s="9">
        <f t="shared" si="0"/>
        <v>5.4227672230188734E-2</v>
      </c>
      <c r="L13" s="9">
        <f t="shared" si="1"/>
        <v>-3.2382462815113306E-4</v>
      </c>
    </row>
    <row r="14" spans="1:12" ht="24" x14ac:dyDescent="0.2">
      <c r="B14" s="21" t="s">
        <v>71</v>
      </c>
      <c r="C14" s="22">
        <v>3.6447821441291703E-2</v>
      </c>
      <c r="D14" s="23">
        <v>0.18741277360539441</v>
      </c>
      <c r="E14" s="24">
        <v>8423</v>
      </c>
      <c r="F14" s="25">
        <v>0</v>
      </c>
      <c r="G14" s="7"/>
      <c r="H14" s="21" t="s">
        <v>71</v>
      </c>
      <c r="I14" s="36">
        <v>3.0936582514884282E-3</v>
      </c>
      <c r="J14" s="30"/>
      <c r="K14" s="9">
        <f t="shared" si="0"/>
        <v>1.5905538830636026E-2</v>
      </c>
      <c r="L14" s="9">
        <f t="shared" si="1"/>
        <v>-6.0165111150878021E-4</v>
      </c>
    </row>
    <row r="15" spans="1:12" x14ac:dyDescent="0.2">
      <c r="B15" s="21" t="s">
        <v>72</v>
      </c>
      <c r="C15" s="22">
        <v>0.28695239225929003</v>
      </c>
      <c r="D15" s="23">
        <v>0.45236601510878716</v>
      </c>
      <c r="E15" s="24">
        <v>8423</v>
      </c>
      <c r="F15" s="25">
        <v>0</v>
      </c>
      <c r="G15" s="7"/>
      <c r="H15" s="21" t="s">
        <v>72</v>
      </c>
      <c r="I15" s="36">
        <v>3.7707614228794872E-2</v>
      </c>
      <c r="J15" s="30"/>
      <c r="K15" s="9">
        <f t="shared" si="0"/>
        <v>5.9437100094678307E-2</v>
      </c>
      <c r="L15" s="9">
        <f t="shared" si="1"/>
        <v>-2.3919325828977267E-2</v>
      </c>
    </row>
    <row r="16" spans="1:12" x14ac:dyDescent="0.2">
      <c r="B16" s="21" t="s">
        <v>73</v>
      </c>
      <c r="C16" s="22">
        <v>0.32138193042858837</v>
      </c>
      <c r="D16" s="23">
        <v>0.46703477510784314</v>
      </c>
      <c r="E16" s="24">
        <v>8423</v>
      </c>
      <c r="F16" s="25">
        <v>0</v>
      </c>
      <c r="G16" s="7"/>
      <c r="H16" s="21" t="s">
        <v>73</v>
      </c>
      <c r="I16" s="36">
        <v>5.3957326244442596E-3</v>
      </c>
      <c r="J16" s="30"/>
      <c r="K16" s="9">
        <f t="shared" si="0"/>
        <v>7.8401906082439781E-3</v>
      </c>
      <c r="L16" s="9">
        <f t="shared" si="1"/>
        <v>-3.7129804017698468E-3</v>
      </c>
    </row>
    <row r="17" spans="2:12" x14ac:dyDescent="0.2">
      <c r="B17" s="21" t="s">
        <v>74</v>
      </c>
      <c r="C17" s="22">
        <v>3.2648699988127743E-2</v>
      </c>
      <c r="D17" s="23">
        <v>0.17772594748197348</v>
      </c>
      <c r="E17" s="24">
        <v>8423</v>
      </c>
      <c r="F17" s="25">
        <v>0</v>
      </c>
      <c r="G17" s="7"/>
      <c r="H17" s="21" t="s">
        <v>74</v>
      </c>
      <c r="I17" s="36">
        <v>-6.8422556642474602E-3</v>
      </c>
      <c r="J17" s="30"/>
      <c r="K17" s="9">
        <f t="shared" si="0"/>
        <v>-3.724197285539705E-2</v>
      </c>
      <c r="L17" s="9">
        <f t="shared" si="1"/>
        <v>1.2569394373139649E-3</v>
      </c>
    </row>
    <row r="18" spans="2:12" x14ac:dyDescent="0.2">
      <c r="B18" s="21" t="s">
        <v>75</v>
      </c>
      <c r="C18" s="22">
        <v>6.8859076338596698E-2</v>
      </c>
      <c r="D18" s="23">
        <v>0.25322937633993409</v>
      </c>
      <c r="E18" s="24">
        <v>8423</v>
      </c>
      <c r="F18" s="25">
        <v>0</v>
      </c>
      <c r="G18" s="7"/>
      <c r="H18" s="21" t="s">
        <v>75</v>
      </c>
      <c r="I18" s="36">
        <v>-1.5886341313510476E-2</v>
      </c>
      <c r="J18" s="30"/>
      <c r="K18" s="9">
        <f t="shared" si="0"/>
        <v>-5.8415112567371204E-2</v>
      </c>
      <c r="L18" s="9">
        <f t="shared" si="1"/>
        <v>4.3198731721376133E-3</v>
      </c>
    </row>
    <row r="19" spans="2:12" x14ac:dyDescent="0.2">
      <c r="B19" s="21" t="s">
        <v>76</v>
      </c>
      <c r="C19" s="22">
        <v>4.0365665439867027E-2</v>
      </c>
      <c r="D19" s="23">
        <v>0.19682702535246605</v>
      </c>
      <c r="E19" s="24">
        <v>8423</v>
      </c>
      <c r="F19" s="25">
        <v>0</v>
      </c>
      <c r="G19" s="7"/>
      <c r="H19" s="21" t="s">
        <v>76</v>
      </c>
      <c r="I19" s="36">
        <v>-1.8518726406359692E-2</v>
      </c>
      <c r="J19" s="30"/>
      <c r="K19" s="9">
        <f>((1-C19)/D19)*I19</f>
        <v>-9.0288443164979679E-2</v>
      </c>
      <c r="L19" s="9">
        <f t="shared" si="1"/>
        <v>3.7978560777054424E-3</v>
      </c>
    </row>
    <row r="20" spans="2:12" x14ac:dyDescent="0.2">
      <c r="B20" s="21" t="s">
        <v>77</v>
      </c>
      <c r="C20" s="22">
        <v>5.4493648343820492E-2</v>
      </c>
      <c r="D20" s="23">
        <v>0.22700266172780972</v>
      </c>
      <c r="E20" s="24">
        <v>8423</v>
      </c>
      <c r="F20" s="25">
        <v>0</v>
      </c>
      <c r="G20" s="7"/>
      <c r="H20" s="21" t="s">
        <v>77</v>
      </c>
      <c r="I20" s="36">
        <v>-1.0067363990894425E-2</v>
      </c>
      <c r="J20" s="30"/>
      <c r="K20" s="9">
        <f t="shared" ref="K20:K83" si="2">((1-C20)/D20)*I20</f>
        <v>-4.1932356763459286E-2</v>
      </c>
      <c r="L20" s="9">
        <f t="shared" si="1"/>
        <v>2.4167443187377968E-3</v>
      </c>
    </row>
    <row r="21" spans="2:12" x14ac:dyDescent="0.2">
      <c r="B21" s="21" t="s">
        <v>78</v>
      </c>
      <c r="C21" s="22">
        <v>0.12881396177134036</v>
      </c>
      <c r="D21" s="23">
        <v>0.33501380532736319</v>
      </c>
      <c r="E21" s="24">
        <v>8423</v>
      </c>
      <c r="F21" s="25">
        <v>0</v>
      </c>
      <c r="G21" s="7"/>
      <c r="H21" s="21" t="s">
        <v>78</v>
      </c>
      <c r="I21" s="36">
        <v>-3.6109501268195947E-2</v>
      </c>
      <c r="J21" s="30"/>
      <c r="K21" s="9">
        <f t="shared" si="2"/>
        <v>-9.3900886626187521E-2</v>
      </c>
      <c r="L21" s="9">
        <f t="shared" si="1"/>
        <v>1.388422758100483E-2</v>
      </c>
    </row>
    <row r="22" spans="2:12" x14ac:dyDescent="0.2">
      <c r="B22" s="21" t="s">
        <v>79</v>
      </c>
      <c r="C22" s="22">
        <v>5.3425145435118133E-3</v>
      </c>
      <c r="D22" s="23">
        <v>7.2901324028208023E-2</v>
      </c>
      <c r="E22" s="24">
        <v>8423</v>
      </c>
      <c r="F22" s="25">
        <v>0</v>
      </c>
      <c r="G22" s="7"/>
      <c r="H22" s="21" t="s">
        <v>79</v>
      </c>
      <c r="I22" s="36">
        <v>1.1014195601491391E-4</v>
      </c>
      <c r="J22" s="30"/>
      <c r="K22" s="9">
        <f t="shared" si="2"/>
        <v>1.5027644898556764E-3</v>
      </c>
      <c r="L22" s="9">
        <f t="shared" si="1"/>
        <v>-8.0716641255079304E-6</v>
      </c>
    </row>
    <row r="23" spans="2:12" x14ac:dyDescent="0.2">
      <c r="B23" s="21" t="s">
        <v>80</v>
      </c>
      <c r="C23" s="22">
        <v>7.3607978155051648E-3</v>
      </c>
      <c r="D23" s="23">
        <v>8.5483823230655689E-2</v>
      </c>
      <c r="E23" s="24">
        <v>8423</v>
      </c>
      <c r="F23" s="25">
        <v>0</v>
      </c>
      <c r="G23" s="7"/>
      <c r="H23" s="21" t="s">
        <v>80</v>
      </c>
      <c r="I23" s="36">
        <v>-8.869897636212357E-3</v>
      </c>
      <c r="J23" s="30"/>
      <c r="K23" s="9">
        <f t="shared" si="2"/>
        <v>-0.10299735997196853</v>
      </c>
      <c r="L23" s="9">
        <f t="shared" si="1"/>
        <v>7.6376465952183352E-4</v>
      </c>
    </row>
    <row r="24" spans="2:12" x14ac:dyDescent="0.2">
      <c r="B24" s="21" t="s">
        <v>81</v>
      </c>
      <c r="C24" s="22">
        <v>1.1872254541137363E-3</v>
      </c>
      <c r="D24" s="23">
        <v>3.4437722770808116E-2</v>
      </c>
      <c r="E24" s="24">
        <v>8423</v>
      </c>
      <c r="F24" s="25">
        <v>0</v>
      </c>
      <c r="G24" s="7"/>
      <c r="H24" s="21" t="s">
        <v>81</v>
      </c>
      <c r="I24" s="36">
        <v>2.5050384094611375E-4</v>
      </c>
      <c r="J24" s="30"/>
      <c r="K24" s="9">
        <f t="shared" si="2"/>
        <v>7.2654756551406522E-3</v>
      </c>
      <c r="L24" s="9">
        <f t="shared" si="1"/>
        <v>-8.6360105255445778E-6</v>
      </c>
    </row>
    <row r="25" spans="2:12" x14ac:dyDescent="0.2">
      <c r="B25" s="21" t="s">
        <v>82</v>
      </c>
      <c r="C25" s="22">
        <v>4.7489018164549451E-3</v>
      </c>
      <c r="D25" s="23">
        <v>6.8752534054327297E-2</v>
      </c>
      <c r="E25" s="24">
        <v>8423</v>
      </c>
      <c r="F25" s="25">
        <v>0</v>
      </c>
      <c r="G25" s="7"/>
      <c r="H25" s="21" t="s">
        <v>82</v>
      </c>
      <c r="I25" s="36">
        <v>5.5664364711625501E-3</v>
      </c>
      <c r="J25" s="30"/>
      <c r="K25" s="9">
        <f t="shared" si="2"/>
        <v>8.0578877376589975E-2</v>
      </c>
      <c r="L25" s="9">
        <f t="shared" si="1"/>
        <v>-3.8448706847949408E-4</v>
      </c>
    </row>
    <row r="26" spans="2:12" x14ac:dyDescent="0.2">
      <c r="B26" s="21" t="s">
        <v>83</v>
      </c>
      <c r="C26" s="22">
        <v>1.7927104357117418E-2</v>
      </c>
      <c r="D26" s="23">
        <v>0.13269443745293705</v>
      </c>
      <c r="E26" s="24">
        <v>8423</v>
      </c>
      <c r="F26" s="25">
        <v>0</v>
      </c>
      <c r="G26" s="7"/>
      <c r="H26" s="21" t="s">
        <v>83</v>
      </c>
      <c r="I26" s="36">
        <v>7.0944228847372639E-3</v>
      </c>
      <c r="J26" s="30"/>
      <c r="K26" s="9">
        <f t="shared" si="2"/>
        <v>5.2505896698195352E-2</v>
      </c>
      <c r="L26" s="9">
        <f t="shared" si="1"/>
        <v>-9.5846112202943655E-4</v>
      </c>
    </row>
    <row r="27" spans="2:12" ht="24" x14ac:dyDescent="0.2">
      <c r="B27" s="21" t="s">
        <v>84</v>
      </c>
      <c r="C27" s="22">
        <v>1.3059479995251098E-3</v>
      </c>
      <c r="D27" s="23">
        <v>3.6116441695197878E-2</v>
      </c>
      <c r="E27" s="24">
        <v>8423</v>
      </c>
      <c r="F27" s="25">
        <v>0</v>
      </c>
      <c r="G27" s="7"/>
      <c r="H27" s="21" t="s">
        <v>84</v>
      </c>
      <c r="I27" s="36">
        <v>-5.1227051015922944E-3</v>
      </c>
      <c r="J27" s="30"/>
      <c r="K27" s="9">
        <f t="shared" si="2"/>
        <v>-0.14165335439988677</v>
      </c>
      <c r="L27" s="9">
        <f t="shared" si="1"/>
        <v>1.852338205419347E-4</v>
      </c>
    </row>
    <row r="28" spans="2:12" x14ac:dyDescent="0.2">
      <c r="B28" s="21" t="s">
        <v>85</v>
      </c>
      <c r="C28" s="22">
        <v>2.3863231627686096E-2</v>
      </c>
      <c r="D28" s="23">
        <v>0.15263205308496405</v>
      </c>
      <c r="E28" s="24">
        <v>8423</v>
      </c>
      <c r="F28" s="25">
        <v>0</v>
      </c>
      <c r="G28" s="7"/>
      <c r="H28" s="21" t="s">
        <v>85</v>
      </c>
      <c r="I28" s="36">
        <v>1.9927585024056546E-2</v>
      </c>
      <c r="J28" s="30"/>
      <c r="K28" s="9">
        <f t="shared" si="2"/>
        <v>0.12744405944679857</v>
      </c>
      <c r="L28" s="9">
        <f t="shared" si="1"/>
        <v>-3.1155747930924974E-3</v>
      </c>
    </row>
    <row r="29" spans="2:12" x14ac:dyDescent="0.2">
      <c r="B29" s="21" t="s">
        <v>86</v>
      </c>
      <c r="C29" s="22">
        <v>4.6301792710435712E-3</v>
      </c>
      <c r="D29" s="23">
        <v>6.7891736885706072E-2</v>
      </c>
      <c r="E29" s="24">
        <v>8423</v>
      </c>
      <c r="F29" s="25">
        <v>0</v>
      </c>
      <c r="G29" s="7"/>
      <c r="H29" s="21" t="s">
        <v>86</v>
      </c>
      <c r="I29" s="36">
        <v>3.685212414840433E-3</v>
      </c>
      <c r="J29" s="30"/>
      <c r="K29" s="9">
        <f t="shared" si="2"/>
        <v>5.4029391336431379E-2</v>
      </c>
      <c r="L29" s="9">
        <f t="shared" si="1"/>
        <v>-2.5132946828731204E-4</v>
      </c>
    </row>
    <row r="30" spans="2:12" ht="24" x14ac:dyDescent="0.2">
      <c r="B30" s="21" t="s">
        <v>87</v>
      </c>
      <c r="C30" s="22">
        <v>7.3726700700463027E-2</v>
      </c>
      <c r="D30" s="23">
        <v>0.26134112373896118</v>
      </c>
      <c r="E30" s="24">
        <v>8423</v>
      </c>
      <c r="F30" s="25">
        <v>0</v>
      </c>
      <c r="G30" s="7"/>
      <c r="H30" s="21" t="s">
        <v>87</v>
      </c>
      <c r="I30" s="36">
        <v>3.4539376940286727E-2</v>
      </c>
      <c r="J30" s="30"/>
      <c r="K30" s="9">
        <f t="shared" si="2"/>
        <v>0.12241817199112386</v>
      </c>
      <c r="L30" s="9">
        <f t="shared" si="1"/>
        <v>-9.7438714184168076E-3</v>
      </c>
    </row>
    <row r="31" spans="2:12" ht="24" x14ac:dyDescent="0.2">
      <c r="B31" s="21" t="s">
        <v>88</v>
      </c>
      <c r="C31" s="22">
        <v>0.24041315445803157</v>
      </c>
      <c r="D31" s="23">
        <v>0.42735974620247413</v>
      </c>
      <c r="E31" s="24">
        <v>8423</v>
      </c>
      <c r="F31" s="25">
        <v>0</v>
      </c>
      <c r="G31" s="7"/>
      <c r="H31" s="21" t="s">
        <v>88</v>
      </c>
      <c r="I31" s="36">
        <v>3.8831104306268301E-2</v>
      </c>
      <c r="J31" s="30"/>
      <c r="K31" s="9">
        <f t="shared" si="2"/>
        <v>6.90181896891503E-2</v>
      </c>
      <c r="L31" s="9">
        <f t="shared" si="1"/>
        <v>-2.1844613022902366E-2</v>
      </c>
    </row>
    <row r="32" spans="2:12" ht="24" x14ac:dyDescent="0.2">
      <c r="B32" s="21" t="s">
        <v>89</v>
      </c>
      <c r="C32" s="22">
        <v>3.8228659622462309E-2</v>
      </c>
      <c r="D32" s="23">
        <v>0.19175921053046582</v>
      </c>
      <c r="E32" s="24">
        <v>8423</v>
      </c>
      <c r="F32" s="25">
        <v>0</v>
      </c>
      <c r="G32" s="7"/>
      <c r="H32" s="21" t="s">
        <v>89</v>
      </c>
      <c r="I32" s="36">
        <v>4.3281024279284803E-3</v>
      </c>
      <c r="J32" s="30"/>
      <c r="K32" s="9">
        <f t="shared" si="2"/>
        <v>2.1707665889345678E-2</v>
      </c>
      <c r="L32" s="9">
        <f t="shared" si="1"/>
        <v>-8.6284019458947162E-4</v>
      </c>
    </row>
    <row r="33" spans="2:12" ht="24" x14ac:dyDescent="0.2">
      <c r="B33" s="21" t="s">
        <v>90</v>
      </c>
      <c r="C33" s="22">
        <v>4.155289089398077E-3</v>
      </c>
      <c r="D33" s="23">
        <v>6.4331283190196403E-2</v>
      </c>
      <c r="E33" s="24">
        <v>8423</v>
      </c>
      <c r="F33" s="25">
        <v>0</v>
      </c>
      <c r="G33" s="7"/>
      <c r="H33" s="21" t="s">
        <v>90</v>
      </c>
      <c r="I33" s="36">
        <v>2.6366165163504954E-3</v>
      </c>
      <c r="J33" s="30"/>
      <c r="K33" s="9">
        <f t="shared" si="2"/>
        <v>4.0814678058641744E-2</v>
      </c>
      <c r="L33" s="9">
        <f t="shared" si="1"/>
        <v>-1.703044506500311E-4</v>
      </c>
    </row>
    <row r="34" spans="2:12" x14ac:dyDescent="0.2">
      <c r="B34" s="21" t="s">
        <v>91</v>
      </c>
      <c r="C34" s="22">
        <v>4.084055562151253E-2</v>
      </c>
      <c r="D34" s="23">
        <v>0.19793245277511992</v>
      </c>
      <c r="E34" s="24">
        <v>8423</v>
      </c>
      <c r="F34" s="25">
        <v>0</v>
      </c>
      <c r="G34" s="7"/>
      <c r="H34" s="21" t="s">
        <v>91</v>
      </c>
      <c r="I34" s="36">
        <v>1.2485742525719064E-3</v>
      </c>
      <c r="J34" s="30"/>
      <c r="K34" s="9">
        <f t="shared" si="2"/>
        <v>6.0504569592879356E-3</v>
      </c>
      <c r="L34" s="9">
        <f t="shared" si="1"/>
        <v>-2.5762559648410076E-4</v>
      </c>
    </row>
    <row r="35" spans="2:12" x14ac:dyDescent="0.2">
      <c r="B35" s="21" t="s">
        <v>92</v>
      </c>
      <c r="C35" s="22">
        <v>0.12050338359254423</v>
      </c>
      <c r="D35" s="23">
        <v>0.3255685828206864</v>
      </c>
      <c r="E35" s="24">
        <v>8423</v>
      </c>
      <c r="F35" s="25">
        <v>0</v>
      </c>
      <c r="G35" s="7"/>
      <c r="H35" s="21" t="s">
        <v>92</v>
      </c>
      <c r="I35" s="36">
        <v>-6.3066231092201884E-3</v>
      </c>
      <c r="J35" s="30"/>
      <c r="K35" s="9">
        <f t="shared" si="2"/>
        <v>-1.7036821051529896E-2</v>
      </c>
      <c r="L35" s="9">
        <f t="shared" si="1"/>
        <v>2.3342836618929328E-3</v>
      </c>
    </row>
    <row r="36" spans="2:12" x14ac:dyDescent="0.2">
      <c r="B36" s="21" t="s">
        <v>93</v>
      </c>
      <c r="C36" s="22">
        <v>0.11801021013890538</v>
      </c>
      <c r="D36" s="23">
        <v>0.32263936369085044</v>
      </c>
      <c r="E36" s="24">
        <v>8423</v>
      </c>
      <c r="F36" s="25">
        <v>0</v>
      </c>
      <c r="G36" s="7"/>
      <c r="H36" s="21" t="s">
        <v>93</v>
      </c>
      <c r="I36" s="36">
        <v>-3.2969256059743011E-2</v>
      </c>
      <c r="J36" s="30"/>
      <c r="K36" s="9">
        <f t="shared" si="2"/>
        <v>-9.0127090790670272E-2</v>
      </c>
      <c r="L36" s="9">
        <f t="shared" si="1"/>
        <v>1.2059002321433063E-2</v>
      </c>
    </row>
    <row r="37" spans="2:12" x14ac:dyDescent="0.2">
      <c r="B37" s="21" t="s">
        <v>94</v>
      </c>
      <c r="C37" s="22">
        <v>4.5114567256321972E-3</v>
      </c>
      <c r="D37" s="23">
        <v>6.7019674293388995E-2</v>
      </c>
      <c r="E37" s="24">
        <v>8423</v>
      </c>
      <c r="F37" s="25">
        <v>0</v>
      </c>
      <c r="G37" s="7"/>
      <c r="H37" s="21" t="s">
        <v>94</v>
      </c>
      <c r="I37" s="36">
        <v>-6.1273059026829054E-3</v>
      </c>
      <c r="J37" s="30"/>
      <c r="K37" s="9">
        <f t="shared" si="2"/>
        <v>-9.1013018066247564E-2</v>
      </c>
      <c r="L37" s="9">
        <f t="shared" si="1"/>
        <v>4.1246209737834318E-4</v>
      </c>
    </row>
    <row r="38" spans="2:12" x14ac:dyDescent="0.2">
      <c r="B38" s="21" t="s">
        <v>95</v>
      </c>
      <c r="C38" s="22">
        <v>1.5433930903478569E-3</v>
      </c>
      <c r="D38" s="23">
        <v>3.9258043794762464E-2</v>
      </c>
      <c r="E38" s="24">
        <v>8423</v>
      </c>
      <c r="F38" s="25">
        <v>0</v>
      </c>
      <c r="G38" s="7"/>
      <c r="H38" s="21" t="s">
        <v>95</v>
      </c>
      <c r="I38" s="36">
        <v>-4.053530021586425E-3</v>
      </c>
      <c r="J38" s="30"/>
      <c r="K38" s="9">
        <f t="shared" si="2"/>
        <v>-0.10309412900241223</v>
      </c>
      <c r="L38" s="9">
        <f t="shared" si="1"/>
        <v>1.5936072259588099E-4</v>
      </c>
    </row>
    <row r="39" spans="2:12" x14ac:dyDescent="0.2">
      <c r="B39" s="21" t="s">
        <v>96</v>
      </c>
      <c r="C39" s="22">
        <v>1.3653092722307967E-2</v>
      </c>
      <c r="D39" s="23">
        <v>0.11605293951672978</v>
      </c>
      <c r="E39" s="24">
        <v>8423</v>
      </c>
      <c r="F39" s="25">
        <v>0</v>
      </c>
      <c r="G39" s="7"/>
      <c r="H39" s="21" t="s">
        <v>96</v>
      </c>
      <c r="I39" s="36">
        <v>-8.1390705438739355E-3</v>
      </c>
      <c r="J39" s="30"/>
      <c r="K39" s="9">
        <f t="shared" si="2"/>
        <v>-6.9174870472864997E-2</v>
      </c>
      <c r="L39" s="9">
        <f t="shared" si="1"/>
        <v>9.5752408574620556E-4</v>
      </c>
    </row>
    <row r="40" spans="2:12" x14ac:dyDescent="0.2">
      <c r="B40" s="21" t="s">
        <v>97</v>
      </c>
      <c r="C40" s="22">
        <v>0.10459456250742016</v>
      </c>
      <c r="D40" s="23">
        <v>0.30604846058573498</v>
      </c>
      <c r="E40" s="24">
        <v>8423</v>
      </c>
      <c r="F40" s="25">
        <v>0</v>
      </c>
      <c r="G40" s="7"/>
      <c r="H40" s="21" t="s">
        <v>97</v>
      </c>
      <c r="I40" s="36">
        <v>-4.3292826856654594E-2</v>
      </c>
      <c r="J40" s="30"/>
      <c r="K40" s="9">
        <f t="shared" si="2"/>
        <v>-0.12666174663216115</v>
      </c>
      <c r="L40" s="9">
        <f t="shared" si="1"/>
        <v>1.4795677377742504E-2</v>
      </c>
    </row>
    <row r="41" spans="2:12" x14ac:dyDescent="0.2">
      <c r="B41" s="21" t="s">
        <v>98</v>
      </c>
      <c r="C41" s="22">
        <v>1.3059479995251098E-3</v>
      </c>
      <c r="D41" s="23">
        <v>3.6116441695195636E-2</v>
      </c>
      <c r="E41" s="24">
        <v>8423</v>
      </c>
      <c r="F41" s="25">
        <v>0</v>
      </c>
      <c r="G41" s="7"/>
      <c r="H41" s="21" t="s">
        <v>98</v>
      </c>
      <c r="I41" s="36">
        <v>-3.1300606594743042E-3</v>
      </c>
      <c r="J41" s="30"/>
      <c r="K41" s="9">
        <f t="shared" si="2"/>
        <v>-8.6552628561786082E-2</v>
      </c>
      <c r="L41" s="9">
        <f t="shared" si="1"/>
        <v>1.1318104067756144E-4</v>
      </c>
    </row>
    <row r="42" spans="2:12" ht="24" x14ac:dyDescent="0.2">
      <c r="B42" s="21" t="s">
        <v>99</v>
      </c>
      <c r="C42" s="22">
        <v>2.9799358898254781E-2</v>
      </c>
      <c r="D42" s="23">
        <v>0.17004349427415327</v>
      </c>
      <c r="E42" s="24">
        <v>8423</v>
      </c>
      <c r="F42" s="25">
        <v>0</v>
      </c>
      <c r="G42" s="7"/>
      <c r="H42" s="21" t="s">
        <v>99</v>
      </c>
      <c r="I42" s="36">
        <v>1.4059024505431152E-2</v>
      </c>
      <c r="J42" s="30"/>
      <c r="K42" s="9">
        <f t="shared" si="2"/>
        <v>8.0215209918252955E-2</v>
      </c>
      <c r="L42" s="9">
        <f t="shared" si="1"/>
        <v>-2.4637809213756113E-3</v>
      </c>
    </row>
    <row r="43" spans="2:12" ht="24" x14ac:dyDescent="0.2">
      <c r="B43" s="21" t="s">
        <v>100</v>
      </c>
      <c r="C43" s="22">
        <v>7.7525822153626966E-2</v>
      </c>
      <c r="D43" s="23">
        <v>0.26743982607599315</v>
      </c>
      <c r="E43" s="24">
        <v>8423</v>
      </c>
      <c r="F43" s="25">
        <v>0</v>
      </c>
      <c r="G43" s="7"/>
      <c r="H43" s="21" t="s">
        <v>100</v>
      </c>
      <c r="I43" s="36">
        <v>1.4080896848639529E-2</v>
      </c>
      <c r="J43" s="30"/>
      <c r="K43" s="9">
        <f t="shared" si="2"/>
        <v>4.856892084613243E-2</v>
      </c>
      <c r="L43" s="9">
        <f t="shared" si="1"/>
        <v>-4.0817896155115148E-3</v>
      </c>
    </row>
    <row r="44" spans="2:12" ht="24" x14ac:dyDescent="0.2">
      <c r="B44" s="21" t="s">
        <v>101</v>
      </c>
      <c r="C44" s="22">
        <v>1.1397364359491867E-2</v>
      </c>
      <c r="D44" s="23">
        <v>0.10615461509535286</v>
      </c>
      <c r="E44" s="24">
        <v>8423</v>
      </c>
      <c r="F44" s="25">
        <v>0</v>
      </c>
      <c r="G44" s="7"/>
      <c r="H44" s="21" t="s">
        <v>101</v>
      </c>
      <c r="I44" s="36">
        <v>8.9180108238849404E-4</v>
      </c>
      <c r="J44" s="30"/>
      <c r="K44" s="9">
        <f t="shared" si="2"/>
        <v>8.3052149897053194E-3</v>
      </c>
      <c r="L44" s="9">
        <f t="shared" si="1"/>
        <v>-9.5748845804216479E-5</v>
      </c>
    </row>
    <row r="45" spans="2:12" ht="24" x14ac:dyDescent="0.2">
      <c r="B45" s="21" t="s">
        <v>102</v>
      </c>
      <c r="C45" s="22">
        <v>8.3105781787961533E-4</v>
      </c>
      <c r="D45" s="23">
        <v>2.8817802757866638E-2</v>
      </c>
      <c r="E45" s="24">
        <v>8423</v>
      </c>
      <c r="F45" s="25">
        <v>0</v>
      </c>
      <c r="G45" s="7"/>
      <c r="H45" s="21" t="s">
        <v>102</v>
      </c>
      <c r="I45" s="36">
        <v>-9.8898280042531415E-4</v>
      </c>
      <c r="J45" s="30"/>
      <c r="K45" s="9">
        <f t="shared" si="2"/>
        <v>-3.4289945935157239E-2</v>
      </c>
      <c r="L45" s="9">
        <f t="shared" si="1"/>
        <v>2.8520629936561391E-5</v>
      </c>
    </row>
    <row r="46" spans="2:12" ht="24" x14ac:dyDescent="0.2">
      <c r="B46" s="21" t="s">
        <v>103</v>
      </c>
      <c r="C46" s="22">
        <v>1.6027543630535438E-2</v>
      </c>
      <c r="D46" s="23">
        <v>0.12558874961992217</v>
      </c>
      <c r="E46" s="24">
        <v>8423</v>
      </c>
      <c r="F46" s="25">
        <v>0</v>
      </c>
      <c r="G46" s="7"/>
      <c r="H46" s="21" t="s">
        <v>103</v>
      </c>
      <c r="I46" s="36">
        <v>-7.3108280006614569E-4</v>
      </c>
      <c r="J46" s="30"/>
      <c r="K46" s="9">
        <f t="shared" si="2"/>
        <v>-5.7279441093857223E-3</v>
      </c>
      <c r="L46" s="9">
        <f t="shared" si="1"/>
        <v>9.3300247920737506E-5</v>
      </c>
    </row>
    <row r="47" spans="2:12" x14ac:dyDescent="0.2">
      <c r="B47" s="21" t="s">
        <v>104</v>
      </c>
      <c r="C47" s="22">
        <v>4.2858838893505877E-2</v>
      </c>
      <c r="D47" s="23">
        <v>0.20255080753195856</v>
      </c>
      <c r="E47" s="24">
        <v>8423</v>
      </c>
      <c r="F47" s="25">
        <v>0</v>
      </c>
      <c r="G47" s="7"/>
      <c r="H47" s="21" t="s">
        <v>104</v>
      </c>
      <c r="I47" s="36">
        <v>-1.7684120366184967E-3</v>
      </c>
      <c r="J47" s="30"/>
      <c r="K47" s="9">
        <f t="shared" si="2"/>
        <v>-8.3565203746554569E-3</v>
      </c>
      <c r="L47" s="9">
        <f t="shared" si="1"/>
        <v>3.7418802471478796E-4</v>
      </c>
    </row>
    <row r="48" spans="2:12" ht="24" x14ac:dyDescent="0.2">
      <c r="B48" s="21" t="s">
        <v>105</v>
      </c>
      <c r="C48" s="22">
        <v>4.6776682892081207E-2</v>
      </c>
      <c r="D48" s="23">
        <v>0.21117272345946136</v>
      </c>
      <c r="E48" s="24">
        <v>8423</v>
      </c>
      <c r="F48" s="25">
        <v>0</v>
      </c>
      <c r="G48" s="7"/>
      <c r="H48" s="21" t="s">
        <v>105</v>
      </c>
      <c r="I48" s="36">
        <v>-1.902981433702185E-2</v>
      </c>
      <c r="J48" s="30"/>
      <c r="K48" s="9">
        <f t="shared" si="2"/>
        <v>-8.589964863414784E-2</v>
      </c>
      <c r="L48" s="9">
        <f t="shared" si="1"/>
        <v>4.2152773149650331E-3</v>
      </c>
    </row>
    <row r="49" spans="2:12" x14ac:dyDescent="0.2">
      <c r="B49" s="21" t="s">
        <v>106</v>
      </c>
      <c r="C49" s="22">
        <v>1.3059479995251098E-3</v>
      </c>
      <c r="D49" s="23">
        <v>3.6116441695197225E-2</v>
      </c>
      <c r="E49" s="24">
        <v>8423</v>
      </c>
      <c r="F49" s="25">
        <v>0</v>
      </c>
      <c r="G49" s="7"/>
      <c r="H49" s="21" t="s">
        <v>106</v>
      </c>
      <c r="I49" s="36">
        <v>-1.8257607860066914E-3</v>
      </c>
      <c r="J49" s="30"/>
      <c r="K49" s="9">
        <f t="shared" si="2"/>
        <v>-5.0486048784896431E-2</v>
      </c>
      <c r="L49" s="9">
        <f t="shared" si="1"/>
        <v>6.6018370974068092E-5</v>
      </c>
    </row>
    <row r="50" spans="2:12" x14ac:dyDescent="0.2">
      <c r="B50" s="21" t="s">
        <v>107</v>
      </c>
      <c r="C50" s="22">
        <v>4.8676243618663182E-3</v>
      </c>
      <c r="D50" s="23">
        <v>6.9602483770276419E-2</v>
      </c>
      <c r="E50" s="24">
        <v>8423</v>
      </c>
      <c r="F50" s="25">
        <v>0</v>
      </c>
      <c r="G50" s="7"/>
      <c r="H50" s="21" t="s">
        <v>107</v>
      </c>
      <c r="I50" s="36">
        <v>-4.8103830642875524E-3</v>
      </c>
      <c r="J50" s="30"/>
      <c r="K50" s="9">
        <f t="shared" si="2"/>
        <v>-6.8775820447634389E-2</v>
      </c>
      <c r="L50" s="9">
        <f t="shared" si="1"/>
        <v>3.3641238825495224E-4</v>
      </c>
    </row>
    <row r="51" spans="2:12" x14ac:dyDescent="0.2">
      <c r="B51" s="21" t="s">
        <v>108</v>
      </c>
      <c r="C51" s="22">
        <v>6.6484625430369235E-3</v>
      </c>
      <c r="D51" s="23">
        <v>8.1271425830760261E-2</v>
      </c>
      <c r="E51" s="24">
        <v>8423</v>
      </c>
      <c r="F51" s="25">
        <v>0</v>
      </c>
      <c r="G51" s="7"/>
      <c r="H51" s="21" t="s">
        <v>108</v>
      </c>
      <c r="I51" s="36">
        <v>-7.5167768778151246E-3</v>
      </c>
      <c r="J51" s="30"/>
      <c r="K51" s="9">
        <f t="shared" si="2"/>
        <v>-9.187487228103372E-2</v>
      </c>
      <c r="L51" s="9">
        <f t="shared" si="1"/>
        <v>6.1491488559076016E-4</v>
      </c>
    </row>
    <row r="52" spans="2:12" x14ac:dyDescent="0.2">
      <c r="B52" s="21" t="s">
        <v>109</v>
      </c>
      <c r="C52" s="22">
        <v>1.6621156357592307E-3</v>
      </c>
      <c r="D52" s="23">
        <v>4.0737575202466882E-2</v>
      </c>
      <c r="E52" s="24">
        <v>8423</v>
      </c>
      <c r="F52" s="25">
        <v>0</v>
      </c>
      <c r="G52" s="7"/>
      <c r="H52" s="21" t="s">
        <v>109</v>
      </c>
      <c r="I52" s="36">
        <v>4.3137236869768602E-3</v>
      </c>
      <c r="J52" s="30"/>
      <c r="K52" s="9">
        <f t="shared" si="2"/>
        <v>0.10571453401398338</v>
      </c>
      <c r="L52" s="9">
        <f t="shared" si="1"/>
        <v>-1.7600231611318438E-4</v>
      </c>
    </row>
    <row r="53" spans="2:12" x14ac:dyDescent="0.2">
      <c r="B53" s="21" t="s">
        <v>110</v>
      </c>
      <c r="C53" s="22">
        <v>3.5616763623412084E-4</v>
      </c>
      <c r="D53" s="23">
        <v>1.8870163113651167E-2</v>
      </c>
      <c r="E53" s="24">
        <v>8423</v>
      </c>
      <c r="F53" s="25">
        <v>0</v>
      </c>
      <c r="G53" s="7"/>
      <c r="H53" s="21" t="s">
        <v>110</v>
      </c>
      <c r="I53" s="36">
        <v>4.3326940222677919E-4</v>
      </c>
      <c r="J53" s="30"/>
      <c r="K53" s="9">
        <f t="shared" si="2"/>
        <v>2.2952376356228144E-2</v>
      </c>
      <c r="L53" s="9">
        <f t="shared" si="1"/>
        <v>-8.1778063026941131E-6</v>
      </c>
    </row>
    <row r="54" spans="2:12" ht="24" x14ac:dyDescent="0.2">
      <c r="B54" s="21" t="s">
        <v>111</v>
      </c>
      <c r="C54" s="22">
        <v>0.18069571411611066</v>
      </c>
      <c r="D54" s="23">
        <v>0.38478871001551812</v>
      </c>
      <c r="E54" s="24">
        <v>8423</v>
      </c>
      <c r="F54" s="25">
        <v>0</v>
      </c>
      <c r="G54" s="7"/>
      <c r="H54" s="21" t="s">
        <v>111</v>
      </c>
      <c r="I54" s="36">
        <v>5.2538059840227101E-2</v>
      </c>
      <c r="J54" s="30"/>
      <c r="K54" s="9">
        <f t="shared" si="2"/>
        <v>0.11186569792389794</v>
      </c>
      <c r="L54" s="9">
        <f t="shared" si="1"/>
        <v>-2.4671727610516253E-2</v>
      </c>
    </row>
    <row r="55" spans="2:12" x14ac:dyDescent="0.2">
      <c r="B55" s="21" t="s">
        <v>112</v>
      </c>
      <c r="C55" s="22">
        <v>2.8255965807906923E-2</v>
      </c>
      <c r="D55" s="23">
        <v>0.16571308464747089</v>
      </c>
      <c r="E55" s="24">
        <v>8423</v>
      </c>
      <c r="F55" s="25">
        <v>0</v>
      </c>
      <c r="G55" s="7"/>
      <c r="H55" s="21" t="s">
        <v>112</v>
      </c>
      <c r="I55" s="36">
        <v>2.0460333580229931E-2</v>
      </c>
      <c r="J55" s="30"/>
      <c r="K55" s="9">
        <f t="shared" si="2"/>
        <v>0.11997970550403381</v>
      </c>
      <c r="L55" s="9">
        <f t="shared" si="1"/>
        <v>-3.4887195980403234E-3</v>
      </c>
    </row>
    <row r="56" spans="2:12" x14ac:dyDescent="0.2">
      <c r="B56" s="21" t="s">
        <v>113</v>
      </c>
      <c r="C56" s="22">
        <v>3.9890775258221531E-2</v>
      </c>
      <c r="D56" s="23">
        <v>0.19571420199284642</v>
      </c>
      <c r="E56" s="24">
        <v>8423</v>
      </c>
      <c r="F56" s="25">
        <v>0</v>
      </c>
      <c r="G56" s="7"/>
      <c r="H56" s="21" t="s">
        <v>113</v>
      </c>
      <c r="I56" s="36">
        <v>2.1737449974942747E-2</v>
      </c>
      <c r="J56" s="30"/>
      <c r="K56" s="9">
        <f t="shared" si="2"/>
        <v>0.10663674904935262</v>
      </c>
      <c r="L56" s="9">
        <f t="shared" si="1"/>
        <v>-4.4305611080230588E-3</v>
      </c>
    </row>
    <row r="57" spans="2:12" x14ac:dyDescent="0.2">
      <c r="B57" s="21" t="s">
        <v>114</v>
      </c>
      <c r="C57" s="22">
        <v>5.8174047251573074E-3</v>
      </c>
      <c r="D57" s="23">
        <v>7.6054252006156009E-2</v>
      </c>
      <c r="E57" s="24">
        <v>8423</v>
      </c>
      <c r="F57" s="25">
        <v>0</v>
      </c>
      <c r="G57" s="7"/>
      <c r="H57" s="21" t="s">
        <v>114</v>
      </c>
      <c r="I57" s="36">
        <v>8.0717014205592442E-3</v>
      </c>
      <c r="J57" s="30"/>
      <c r="K57" s="9">
        <f t="shared" si="2"/>
        <v>0.10551343093776902</v>
      </c>
      <c r="L57" s="9">
        <f t="shared" si="1"/>
        <v>-6.1740603247560091E-4</v>
      </c>
    </row>
    <row r="58" spans="2:12" ht="24" x14ac:dyDescent="0.2">
      <c r="B58" s="21" t="s">
        <v>115</v>
      </c>
      <c r="C58" s="22">
        <v>7.3489255609640272E-2</v>
      </c>
      <c r="D58" s="23">
        <v>0.26095338574066873</v>
      </c>
      <c r="E58" s="24">
        <v>8423</v>
      </c>
      <c r="F58" s="25">
        <v>0</v>
      </c>
      <c r="G58" s="7"/>
      <c r="H58" s="21" t="s">
        <v>115</v>
      </c>
      <c r="I58" s="36">
        <v>1.2916346601001655E-2</v>
      </c>
      <c r="J58" s="30"/>
      <c r="K58" s="9">
        <f t="shared" si="2"/>
        <v>4.5859278162386753E-2</v>
      </c>
      <c r="L58" s="9">
        <f t="shared" si="1"/>
        <v>-3.637479905499411E-3</v>
      </c>
    </row>
    <row r="59" spans="2:12" ht="24" x14ac:dyDescent="0.2">
      <c r="B59" s="21" t="s">
        <v>116</v>
      </c>
      <c r="C59" s="22">
        <v>0.15908821085124064</v>
      </c>
      <c r="D59" s="23">
        <v>0.36578003842020468</v>
      </c>
      <c r="E59" s="24">
        <v>8423</v>
      </c>
      <c r="F59" s="25">
        <v>0</v>
      </c>
      <c r="G59" s="7"/>
      <c r="H59" s="21" t="s">
        <v>116</v>
      </c>
      <c r="I59" s="36">
        <v>9.5225159604512138E-3</v>
      </c>
      <c r="J59" s="30"/>
      <c r="K59" s="9">
        <f t="shared" si="2"/>
        <v>2.189183414186642E-2</v>
      </c>
      <c r="L59" s="9">
        <f t="shared" si="1"/>
        <v>-4.1416148171821258E-3</v>
      </c>
    </row>
    <row r="60" spans="2:12" x14ac:dyDescent="0.2">
      <c r="B60" s="21" t="s">
        <v>117</v>
      </c>
      <c r="C60" s="22">
        <v>0.47156595037397608</v>
      </c>
      <c r="D60" s="23">
        <v>0.49922048534128594</v>
      </c>
      <c r="E60" s="24">
        <v>8423</v>
      </c>
      <c r="F60" s="25">
        <v>0</v>
      </c>
      <c r="G60" s="7"/>
      <c r="H60" s="21" t="s">
        <v>117</v>
      </c>
      <c r="I60" s="36">
        <v>-7.2656144190854477E-2</v>
      </c>
      <c r="J60" s="30"/>
      <c r="K60" s="9">
        <f t="shared" si="2"/>
        <v>-7.6907862622540374E-2</v>
      </c>
      <c r="L60" s="9">
        <f t="shared" si="1"/>
        <v>6.8631325620474137E-2</v>
      </c>
    </row>
    <row r="61" spans="2:12" x14ac:dyDescent="0.2">
      <c r="B61" s="21" t="s">
        <v>118</v>
      </c>
      <c r="C61" s="22">
        <v>3.7635046895405436E-2</v>
      </c>
      <c r="D61" s="23">
        <v>0.19032327924215992</v>
      </c>
      <c r="E61" s="24">
        <v>8423</v>
      </c>
      <c r="F61" s="25">
        <v>0</v>
      </c>
      <c r="G61" s="7"/>
      <c r="H61" s="21" t="s">
        <v>118</v>
      </c>
      <c r="I61" s="36">
        <v>4.4770382223891132E-3</v>
      </c>
      <c r="J61" s="30"/>
      <c r="K61" s="9">
        <f t="shared" si="2"/>
        <v>2.2638033014631659E-2</v>
      </c>
      <c r="L61" s="9">
        <f t="shared" si="1"/>
        <v>-8.853018092324494E-4</v>
      </c>
    </row>
    <row r="62" spans="2:12" x14ac:dyDescent="0.2">
      <c r="B62" s="21" t="s">
        <v>119</v>
      </c>
      <c r="C62" s="22">
        <v>1.5433930903478569E-3</v>
      </c>
      <c r="D62" s="23">
        <v>3.9258043794761499E-2</v>
      </c>
      <c r="E62" s="24">
        <v>8423</v>
      </c>
      <c r="F62" s="25">
        <v>0</v>
      </c>
      <c r="G62" s="7"/>
      <c r="H62" s="21" t="s">
        <v>119</v>
      </c>
      <c r="I62" s="36">
        <v>-2.370936279273149E-3</v>
      </c>
      <c r="J62" s="30"/>
      <c r="K62" s="9">
        <f t="shared" si="2"/>
        <v>-6.0300431803938931E-2</v>
      </c>
      <c r="L62" s="9">
        <f t="shared" si="1"/>
        <v>9.3211131207039956E-5</v>
      </c>
    </row>
    <row r="63" spans="2:12" x14ac:dyDescent="0.2">
      <c r="B63" s="21" t="s">
        <v>120</v>
      </c>
      <c r="C63" s="22">
        <v>1.30594799952511E-3</v>
      </c>
      <c r="D63" s="23">
        <v>3.6116441695199675E-2</v>
      </c>
      <c r="E63" s="24">
        <v>8423</v>
      </c>
      <c r="F63" s="25">
        <v>0</v>
      </c>
      <c r="G63" s="7"/>
      <c r="H63" s="21" t="s">
        <v>120</v>
      </c>
      <c r="I63" s="36">
        <v>4.6536427955429054E-3</v>
      </c>
      <c r="J63" s="30"/>
      <c r="K63" s="9">
        <f t="shared" si="2"/>
        <v>0.12868281485939631</v>
      </c>
      <c r="L63" s="9">
        <f t="shared" si="1"/>
        <v>-1.6827282019179265E-4</v>
      </c>
    </row>
    <row r="64" spans="2:12" x14ac:dyDescent="0.2">
      <c r="B64" s="21" t="s">
        <v>121</v>
      </c>
      <c r="C64" s="22">
        <v>7.1233527246824179E-4</v>
      </c>
      <c r="D64" s="23">
        <v>2.668168605948058E-2</v>
      </c>
      <c r="E64" s="24">
        <v>8423</v>
      </c>
      <c r="F64" s="25">
        <v>0</v>
      </c>
      <c r="G64" s="7"/>
      <c r="H64" s="21" t="s">
        <v>121</v>
      </c>
      <c r="I64" s="36">
        <v>2.1037469102063435E-3</v>
      </c>
      <c r="J64" s="30"/>
      <c r="K64" s="9">
        <f t="shared" si="2"/>
        <v>7.8789936002971711E-2</v>
      </c>
      <c r="L64" s="9">
        <f t="shared" si="1"/>
        <v>-5.616485874038616E-5</v>
      </c>
    </row>
    <row r="65" spans="2:12" x14ac:dyDescent="0.2">
      <c r="B65" s="21" t="s">
        <v>122</v>
      </c>
      <c r="C65" s="22">
        <v>1.5433930903478569E-3</v>
      </c>
      <c r="D65" s="23">
        <v>3.9258043794764726E-2</v>
      </c>
      <c r="E65" s="24">
        <v>8423</v>
      </c>
      <c r="F65" s="25">
        <v>0</v>
      </c>
      <c r="G65" s="7"/>
      <c r="H65" s="21" t="s">
        <v>122</v>
      </c>
      <c r="I65" s="36">
        <v>5.3244412868613767E-3</v>
      </c>
      <c r="J65" s="30"/>
      <c r="K65" s="9">
        <f t="shared" si="2"/>
        <v>0.13541743467304959</v>
      </c>
      <c r="L65" s="9">
        <f t="shared" si="1"/>
        <v>-2.0932540436975557E-4</v>
      </c>
    </row>
    <row r="66" spans="2:12" x14ac:dyDescent="0.2">
      <c r="B66" s="21" t="s">
        <v>123</v>
      </c>
      <c r="C66" s="22">
        <v>2.3744509082274726E-3</v>
      </c>
      <c r="D66" s="23">
        <v>4.8673341327674216E-2</v>
      </c>
      <c r="E66" s="24">
        <v>8423</v>
      </c>
      <c r="F66" s="25">
        <v>0</v>
      </c>
      <c r="G66" s="7"/>
      <c r="H66" s="21" t="s">
        <v>123</v>
      </c>
      <c r="I66" s="36">
        <v>3.0525276348718697E-3</v>
      </c>
      <c r="J66" s="30"/>
      <c r="K66" s="9">
        <f t="shared" si="2"/>
        <v>6.2565656574832332E-2</v>
      </c>
      <c r="L66" s="9">
        <f t="shared" si="1"/>
        <v>-1.4891266589273436E-4</v>
      </c>
    </row>
    <row r="67" spans="2:12" x14ac:dyDescent="0.2">
      <c r="B67" s="21" t="s">
        <v>124</v>
      </c>
      <c r="C67" s="22">
        <v>0.16941707230203018</v>
      </c>
      <c r="D67" s="23">
        <v>0.3751421542997736</v>
      </c>
      <c r="E67" s="24">
        <v>8423</v>
      </c>
      <c r="F67" s="25">
        <v>0</v>
      </c>
      <c r="G67" s="7"/>
      <c r="H67" s="21" t="s">
        <v>124</v>
      </c>
      <c r="I67" s="36">
        <v>2.4494423948335228E-2</v>
      </c>
      <c r="J67" s="30"/>
      <c r="K67" s="9">
        <f t="shared" si="2"/>
        <v>5.4231842841703848E-2</v>
      </c>
      <c r="L67" s="9">
        <f t="shared" si="1"/>
        <v>-1.1061869601931305E-2</v>
      </c>
    </row>
    <row r="68" spans="2:12" x14ac:dyDescent="0.2">
      <c r="B68" s="21" t="s">
        <v>125</v>
      </c>
      <c r="C68" s="22">
        <v>0.50848866199691323</v>
      </c>
      <c r="D68" s="23">
        <v>0.4999576164258176</v>
      </c>
      <c r="E68" s="24">
        <v>8423</v>
      </c>
      <c r="F68" s="25">
        <v>0</v>
      </c>
      <c r="G68" s="7"/>
      <c r="H68" s="21" t="s">
        <v>125</v>
      </c>
      <c r="I68" s="36">
        <v>-7.4603528986273995E-2</v>
      </c>
      <c r="J68" s="30"/>
      <c r="K68" s="9">
        <f t="shared" si="2"/>
        <v>-7.334317779562495E-2</v>
      </c>
      <c r="L68" s="9">
        <f t="shared" si="1"/>
        <v>7.5876529105956922E-2</v>
      </c>
    </row>
    <row r="69" spans="2:12" x14ac:dyDescent="0.2">
      <c r="B69" s="21" t="s">
        <v>126</v>
      </c>
      <c r="C69" s="22">
        <v>7.3607978155051648E-3</v>
      </c>
      <c r="D69" s="23">
        <v>8.5483823230654454E-2</v>
      </c>
      <c r="E69" s="24">
        <v>8423</v>
      </c>
      <c r="F69" s="25">
        <v>0</v>
      </c>
      <c r="G69" s="7"/>
      <c r="H69" s="21" t="s">
        <v>126</v>
      </c>
      <c r="I69" s="36">
        <v>-1.1825214651992716E-3</v>
      </c>
      <c r="J69" s="30"/>
      <c r="K69" s="9">
        <f t="shared" si="2"/>
        <v>-1.3731453734985905E-2</v>
      </c>
      <c r="L69" s="9">
        <f t="shared" si="1"/>
        <v>1.0182396024029734E-4</v>
      </c>
    </row>
    <row r="70" spans="2:12" x14ac:dyDescent="0.2">
      <c r="B70" s="21" t="s">
        <v>127</v>
      </c>
      <c r="C70" s="22">
        <v>4.7489018164549438E-4</v>
      </c>
      <c r="D70" s="23">
        <v>2.1788093561596594E-2</v>
      </c>
      <c r="E70" s="24">
        <v>8423</v>
      </c>
      <c r="F70" s="25">
        <v>0</v>
      </c>
      <c r="G70" s="7"/>
      <c r="H70" s="21" t="s">
        <v>127</v>
      </c>
      <c r="I70" s="36">
        <v>-1.1071961094087717E-4</v>
      </c>
      <c r="J70" s="30"/>
      <c r="K70" s="9">
        <f t="shared" si="2"/>
        <v>-5.0792434396273196E-3</v>
      </c>
      <c r="L70" s="9">
        <f t="shared" si="1"/>
        <v>2.4132288583572009E-6</v>
      </c>
    </row>
    <row r="71" spans="2:12" x14ac:dyDescent="0.2">
      <c r="B71" s="21" t="s">
        <v>128</v>
      </c>
      <c r="C71" s="22">
        <v>1.638371126676956E-2</v>
      </c>
      <c r="D71" s="23">
        <v>0.1269535298711929</v>
      </c>
      <c r="E71" s="24">
        <v>8423</v>
      </c>
      <c r="F71" s="25">
        <v>0</v>
      </c>
      <c r="G71" s="7"/>
      <c r="H71" s="21" t="s">
        <v>128</v>
      </c>
      <c r="I71" s="36">
        <v>-1.0704101674989665E-2</v>
      </c>
      <c r="J71" s="30"/>
      <c r="K71" s="9">
        <f t="shared" si="2"/>
        <v>-8.2933722082867187E-2</v>
      </c>
      <c r="L71" s="9">
        <f t="shared" si="1"/>
        <v>1.3813945259427488E-3</v>
      </c>
    </row>
    <row r="72" spans="2:12" ht="24" x14ac:dyDescent="0.2">
      <c r="B72" s="21" t="s">
        <v>129</v>
      </c>
      <c r="C72" s="22">
        <v>1.1872254541137361E-3</v>
      </c>
      <c r="D72" s="23">
        <v>3.4437722770806097E-2</v>
      </c>
      <c r="E72" s="24">
        <v>8423</v>
      </c>
      <c r="F72" s="25">
        <v>0</v>
      </c>
      <c r="G72" s="7"/>
      <c r="H72" s="21" t="s">
        <v>129</v>
      </c>
      <c r="I72" s="36">
        <v>1.5982636595360501E-3</v>
      </c>
      <c r="J72" s="30"/>
      <c r="K72" s="9">
        <f t="shared" si="2"/>
        <v>4.6355160324083676E-2</v>
      </c>
      <c r="L72" s="9">
        <f t="shared" ref="L72:L123" si="3">((0-C72)/D72)*I72</f>
        <v>-5.5099441725999856E-5</v>
      </c>
    </row>
    <row r="73" spans="2:12" x14ac:dyDescent="0.2">
      <c r="B73" s="21" t="s">
        <v>130</v>
      </c>
      <c r="C73" s="22">
        <v>1.3059479995251098E-3</v>
      </c>
      <c r="D73" s="23">
        <v>3.6116441695197378E-2</v>
      </c>
      <c r="E73" s="24">
        <v>8423</v>
      </c>
      <c r="F73" s="25">
        <v>0</v>
      </c>
      <c r="G73" s="7"/>
      <c r="H73" s="21" t="s">
        <v>130</v>
      </c>
      <c r="I73" s="36">
        <v>-1.1928132205165028E-5</v>
      </c>
      <c r="J73" s="30"/>
      <c r="K73" s="9">
        <f t="shared" si="2"/>
        <v>-3.2983744039097036E-4</v>
      </c>
      <c r="L73" s="9">
        <f t="shared" si="3"/>
        <v>4.3131381886598599E-7</v>
      </c>
    </row>
    <row r="74" spans="2:12" x14ac:dyDescent="0.2">
      <c r="B74" s="21" t="s">
        <v>131</v>
      </c>
      <c r="C74" s="22">
        <v>9.4978036329098898E-4</v>
      </c>
      <c r="D74" s="23">
        <v>3.0805696667554363E-2</v>
      </c>
      <c r="E74" s="24">
        <v>8423</v>
      </c>
      <c r="F74" s="25">
        <v>0</v>
      </c>
      <c r="G74" s="7"/>
      <c r="H74" s="21" t="s">
        <v>131</v>
      </c>
      <c r="I74" s="36">
        <v>1.2594967505430901E-3</v>
      </c>
      <c r="J74" s="30"/>
      <c r="K74" s="9">
        <f t="shared" si="2"/>
        <v>4.0846357699388811E-2</v>
      </c>
      <c r="L74" s="9">
        <f t="shared" si="3"/>
        <v>-3.8831950278682175E-5</v>
      </c>
    </row>
    <row r="75" spans="2:12" x14ac:dyDescent="0.2">
      <c r="B75" s="21" t="s">
        <v>132</v>
      </c>
      <c r="C75" s="22">
        <v>1.6621156357592307E-3</v>
      </c>
      <c r="D75" s="23">
        <v>4.0737575202469012E-2</v>
      </c>
      <c r="E75" s="24">
        <v>8423</v>
      </c>
      <c r="F75" s="25">
        <v>0</v>
      </c>
      <c r="G75" s="7"/>
      <c r="H75" s="21" t="s">
        <v>132</v>
      </c>
      <c r="I75" s="36">
        <v>4.0425064415161105E-3</v>
      </c>
      <c r="J75" s="30"/>
      <c r="K75" s="9">
        <f t="shared" si="2"/>
        <v>9.9067931959470418E-2</v>
      </c>
      <c r="L75" s="9">
        <f t="shared" si="3"/>
        <v>-1.6493650225146697E-4</v>
      </c>
    </row>
    <row r="76" spans="2:12" x14ac:dyDescent="0.2">
      <c r="B76" s="21" t="s">
        <v>133</v>
      </c>
      <c r="C76" s="22">
        <v>1.7214769084649174E-2</v>
      </c>
      <c r="D76" s="23">
        <v>0.13007855183114589</v>
      </c>
      <c r="E76" s="24">
        <v>8423</v>
      </c>
      <c r="F76" s="25">
        <v>0</v>
      </c>
      <c r="G76" s="7"/>
      <c r="H76" s="21" t="s">
        <v>133</v>
      </c>
      <c r="I76" s="36">
        <v>1.0673237575093098E-2</v>
      </c>
      <c r="J76" s="30"/>
      <c r="K76" s="9">
        <f t="shared" si="2"/>
        <v>8.0639737352462396E-2</v>
      </c>
      <c r="L76" s="9">
        <f t="shared" si="3"/>
        <v>-1.412510499650525E-3</v>
      </c>
    </row>
    <row r="77" spans="2:12" x14ac:dyDescent="0.2">
      <c r="B77" s="21" t="s">
        <v>134</v>
      </c>
      <c r="C77" s="22">
        <v>3.5260595987177963E-2</v>
      </c>
      <c r="D77" s="23">
        <v>0.18444870684329623</v>
      </c>
      <c r="E77" s="24">
        <v>8423</v>
      </c>
      <c r="F77" s="25">
        <v>0</v>
      </c>
      <c r="G77" s="7"/>
      <c r="H77" s="21" t="s">
        <v>134</v>
      </c>
      <c r="I77" s="36">
        <v>1.2516487241556786E-2</v>
      </c>
      <c r="J77" s="30"/>
      <c r="K77" s="9">
        <f t="shared" si="2"/>
        <v>6.5466159391469089E-2</v>
      </c>
      <c r="L77" s="9">
        <f t="shared" si="3"/>
        <v>-2.3927454269340779E-3</v>
      </c>
    </row>
    <row r="78" spans="2:12" x14ac:dyDescent="0.2">
      <c r="B78" s="21" t="s">
        <v>135</v>
      </c>
      <c r="C78" s="22">
        <v>0.24065059954885432</v>
      </c>
      <c r="D78" s="23">
        <v>0.42750390193412863</v>
      </c>
      <c r="E78" s="24">
        <v>8423</v>
      </c>
      <c r="F78" s="25">
        <v>0</v>
      </c>
      <c r="G78" s="7"/>
      <c r="H78" s="21" t="s">
        <v>135</v>
      </c>
      <c r="I78" s="36">
        <v>2.6395360309389368E-2</v>
      </c>
      <c r="J78" s="30"/>
      <c r="K78" s="9">
        <f t="shared" si="2"/>
        <v>4.688448674958557E-2</v>
      </c>
      <c r="L78" s="9">
        <f t="shared" si="3"/>
        <v>-1.485848258933864E-2</v>
      </c>
    </row>
    <row r="79" spans="2:12" ht="24" x14ac:dyDescent="0.2">
      <c r="B79" s="21" t="s">
        <v>136</v>
      </c>
      <c r="C79" s="22">
        <v>7.1233527246824163E-2</v>
      </c>
      <c r="D79" s="23">
        <v>0.25722979488647685</v>
      </c>
      <c r="E79" s="24">
        <v>8423</v>
      </c>
      <c r="F79" s="25">
        <v>0</v>
      </c>
      <c r="G79" s="7"/>
      <c r="H79" s="21" t="s">
        <v>136</v>
      </c>
      <c r="I79" s="36">
        <v>-2.9260959798821731E-2</v>
      </c>
      <c r="J79" s="30"/>
      <c r="K79" s="9">
        <f t="shared" si="2"/>
        <v>-0.10565105194644336</v>
      </c>
      <c r="L79" s="9">
        <f t="shared" si="3"/>
        <v>8.1031102093654626E-3</v>
      </c>
    </row>
    <row r="80" spans="2:12" ht="24" x14ac:dyDescent="0.2">
      <c r="B80" s="21" t="s">
        <v>137</v>
      </c>
      <c r="C80" s="22">
        <v>0.61783212632078832</v>
      </c>
      <c r="D80" s="23">
        <v>0.4859461138635075</v>
      </c>
      <c r="E80" s="24">
        <v>8423</v>
      </c>
      <c r="F80" s="25">
        <v>0</v>
      </c>
      <c r="G80" s="7"/>
      <c r="H80" s="21" t="s">
        <v>137</v>
      </c>
      <c r="I80" s="36">
        <v>-1.4407116140883065E-2</v>
      </c>
      <c r="J80" s="30"/>
      <c r="K80" s="9">
        <f t="shared" si="2"/>
        <v>-1.1330344629440206E-2</v>
      </c>
      <c r="L80" s="9">
        <f t="shared" si="3"/>
        <v>1.8317214492577456E-2</v>
      </c>
    </row>
    <row r="81" spans="2:12" x14ac:dyDescent="0.2">
      <c r="B81" s="21" t="s">
        <v>138</v>
      </c>
      <c r="C81" s="22">
        <v>1.6146266175946812E-2</v>
      </c>
      <c r="D81" s="23">
        <v>0.12604543015548741</v>
      </c>
      <c r="E81" s="24">
        <v>8423</v>
      </c>
      <c r="F81" s="25">
        <v>0</v>
      </c>
      <c r="G81" s="7"/>
      <c r="H81" s="21" t="s">
        <v>138</v>
      </c>
      <c r="I81" s="36">
        <v>-4.9025007871816443E-3</v>
      </c>
      <c r="J81" s="30"/>
      <c r="K81" s="9">
        <f t="shared" si="2"/>
        <v>-3.8266708270137437E-2</v>
      </c>
      <c r="L81" s="9">
        <f t="shared" si="3"/>
        <v>6.2800438334001342E-4</v>
      </c>
    </row>
    <row r="82" spans="2:12" x14ac:dyDescent="0.2">
      <c r="B82" s="21" t="s">
        <v>139</v>
      </c>
      <c r="C82" s="22">
        <v>2.8968301080375163E-2</v>
      </c>
      <c r="D82" s="23">
        <v>0.16772739362535694</v>
      </c>
      <c r="E82" s="24">
        <v>8423</v>
      </c>
      <c r="F82" s="25">
        <v>0</v>
      </c>
      <c r="G82" s="7"/>
      <c r="H82" s="21" t="s">
        <v>139</v>
      </c>
      <c r="I82" s="36">
        <v>1.4560215075507999E-2</v>
      </c>
      <c r="J82" s="30"/>
      <c r="K82" s="9">
        <f t="shared" si="2"/>
        <v>8.4294104116265395E-2</v>
      </c>
      <c r="L82" s="9">
        <f t="shared" si="3"/>
        <v>-2.5147036806906415E-3</v>
      </c>
    </row>
    <row r="83" spans="2:12" ht="24" x14ac:dyDescent="0.2">
      <c r="B83" s="21" t="s">
        <v>140</v>
      </c>
      <c r="C83" s="22">
        <v>5.9361272705686814E-4</v>
      </c>
      <c r="D83" s="23">
        <v>2.4358382391472262E-2</v>
      </c>
      <c r="E83" s="24">
        <v>8423</v>
      </c>
      <c r="F83" s="25">
        <v>0</v>
      </c>
      <c r="G83" s="7"/>
      <c r="H83" s="21" t="s">
        <v>140</v>
      </c>
      <c r="I83" s="36">
        <v>2.3882439367335037E-3</v>
      </c>
      <c r="J83" s="30"/>
      <c r="K83" s="9">
        <f t="shared" si="2"/>
        <v>9.7987879752349946E-2</v>
      </c>
      <c r="L83" s="9">
        <f t="shared" si="3"/>
        <v>-5.8201401611041786E-5</v>
      </c>
    </row>
    <row r="84" spans="2:12" ht="24" x14ac:dyDescent="0.2">
      <c r="B84" s="21" t="s">
        <v>141</v>
      </c>
      <c r="C84" s="22">
        <v>6.0548498159800545E-3</v>
      </c>
      <c r="D84" s="23">
        <v>7.7581590530184694E-2</v>
      </c>
      <c r="E84" s="24">
        <v>8423</v>
      </c>
      <c r="F84" s="25">
        <v>0</v>
      </c>
      <c r="G84" s="7"/>
      <c r="H84" s="21" t="s">
        <v>141</v>
      </c>
      <c r="I84" s="36">
        <v>9.6085187206932793E-3</v>
      </c>
      <c r="J84" s="30"/>
      <c r="K84" s="9">
        <f t="shared" ref="K84:K123" si="4">((1-C84)/D84)*I84</f>
        <v>0.12310060308920445</v>
      </c>
      <c r="L84" s="9">
        <f t="shared" si="3"/>
        <v>-7.498961726647666E-4</v>
      </c>
    </row>
    <row r="85" spans="2:12" x14ac:dyDescent="0.2">
      <c r="B85" s="21" t="s">
        <v>142</v>
      </c>
      <c r="C85" s="22">
        <v>8.3105781787961533E-4</v>
      </c>
      <c r="D85" s="23">
        <v>2.8817802757867717E-2</v>
      </c>
      <c r="E85" s="24">
        <v>8423</v>
      </c>
      <c r="F85" s="25">
        <v>0</v>
      </c>
      <c r="G85" s="7"/>
      <c r="H85" s="21" t="s">
        <v>142</v>
      </c>
      <c r="I85" s="36">
        <v>4.1306625171466721E-3</v>
      </c>
      <c r="J85" s="30"/>
      <c r="K85" s="9">
        <f t="shared" si="4"/>
        <v>0.14321805629827125</v>
      </c>
      <c r="L85" s="9">
        <f t="shared" si="3"/>
        <v>-1.1912148218725032E-4</v>
      </c>
    </row>
    <row r="86" spans="2:12" x14ac:dyDescent="0.2">
      <c r="B86" s="21" t="s">
        <v>143</v>
      </c>
      <c r="C86" s="22">
        <v>4.6301792710435712E-3</v>
      </c>
      <c r="D86" s="23">
        <v>6.7891736885704296E-2</v>
      </c>
      <c r="E86" s="24">
        <v>8423</v>
      </c>
      <c r="F86" s="25">
        <v>0</v>
      </c>
      <c r="G86" s="7"/>
      <c r="H86" s="21" t="s">
        <v>143</v>
      </c>
      <c r="I86" s="36">
        <v>3.9206960887274989E-3</v>
      </c>
      <c r="J86" s="30"/>
      <c r="K86" s="9">
        <f t="shared" si="4"/>
        <v>5.7481848925729204E-2</v>
      </c>
      <c r="L86" s="9">
        <f t="shared" si="3"/>
        <v>-2.6738932587111626E-4</v>
      </c>
    </row>
    <row r="87" spans="2:12" x14ac:dyDescent="0.2">
      <c r="B87" s="21" t="s">
        <v>144</v>
      </c>
      <c r="C87" s="22">
        <v>0.23803870354980411</v>
      </c>
      <c r="D87" s="23">
        <v>0.42590822388454858</v>
      </c>
      <c r="E87" s="24">
        <v>8423</v>
      </c>
      <c r="F87" s="25">
        <v>0</v>
      </c>
      <c r="G87" s="7"/>
      <c r="H87" s="21" t="s">
        <v>144</v>
      </c>
      <c r="I87" s="36">
        <v>2.9144788563599356E-2</v>
      </c>
      <c r="J87" s="30"/>
      <c r="K87" s="9">
        <f t="shared" si="4"/>
        <v>5.2140812581977135E-2</v>
      </c>
      <c r="L87" s="9">
        <f t="shared" si="3"/>
        <v>-1.6288926336376471E-2</v>
      </c>
    </row>
    <row r="88" spans="2:12" x14ac:dyDescent="0.2">
      <c r="B88" s="21" t="s">
        <v>145</v>
      </c>
      <c r="C88" s="22">
        <v>8.7023625786536857E-2</v>
      </c>
      <c r="D88" s="23">
        <v>0.28188640979796503</v>
      </c>
      <c r="E88" s="24">
        <v>8423</v>
      </c>
      <c r="F88" s="25">
        <v>0</v>
      </c>
      <c r="G88" s="7"/>
      <c r="H88" s="21" t="s">
        <v>145</v>
      </c>
      <c r="I88" s="36">
        <v>-2.9120268130564713E-2</v>
      </c>
      <c r="J88" s="30"/>
      <c r="K88" s="9">
        <f t="shared" si="4"/>
        <v>-9.431500026206216E-2</v>
      </c>
      <c r="L88" s="9">
        <f t="shared" si="3"/>
        <v>8.9899733669819969E-3</v>
      </c>
    </row>
    <row r="89" spans="2:12" ht="24" x14ac:dyDescent="0.2">
      <c r="B89" s="21" t="s">
        <v>146</v>
      </c>
      <c r="C89" s="22">
        <v>7.1233527246824179E-4</v>
      </c>
      <c r="D89" s="23">
        <v>2.6681686059478987E-2</v>
      </c>
      <c r="E89" s="24">
        <v>8423</v>
      </c>
      <c r="F89" s="25">
        <v>0</v>
      </c>
      <c r="G89" s="7"/>
      <c r="H89" s="21" t="s">
        <v>146</v>
      </c>
      <c r="I89" s="36">
        <v>5.9418841281718739E-4</v>
      </c>
      <c r="J89" s="30"/>
      <c r="K89" s="9">
        <f t="shared" si="4"/>
        <v>2.2253659312556962E-2</v>
      </c>
      <c r="L89" s="9">
        <f t="shared" si="3"/>
        <v>-1.5863366505327525E-5</v>
      </c>
    </row>
    <row r="90" spans="2:12" ht="24" x14ac:dyDescent="0.2">
      <c r="B90" s="21" t="s">
        <v>147</v>
      </c>
      <c r="C90" s="22">
        <v>9.4978036329098877E-4</v>
      </c>
      <c r="D90" s="23">
        <v>3.080569666755081E-2</v>
      </c>
      <c r="E90" s="24">
        <v>8423</v>
      </c>
      <c r="F90" s="25">
        <v>0</v>
      </c>
      <c r="G90" s="7"/>
      <c r="H90" s="21" t="s">
        <v>147</v>
      </c>
      <c r="I90" s="36">
        <v>-3.1236704528175788E-3</v>
      </c>
      <c r="J90" s="30"/>
      <c r="K90" s="9">
        <f t="shared" si="4"/>
        <v>-0.10130281050411349</v>
      </c>
      <c r="L90" s="9">
        <f t="shared" si="3"/>
        <v>9.6306890556495283E-5</v>
      </c>
    </row>
    <row r="91" spans="2:12" x14ac:dyDescent="0.2">
      <c r="B91" s="21" t="s">
        <v>148</v>
      </c>
      <c r="C91" s="22">
        <v>1.4365427994776208E-2</v>
      </c>
      <c r="D91" s="23">
        <v>0.11899892299023652</v>
      </c>
      <c r="E91" s="24">
        <v>8423</v>
      </c>
      <c r="F91" s="25">
        <v>0</v>
      </c>
      <c r="G91" s="7"/>
      <c r="H91" s="21" t="s">
        <v>148</v>
      </c>
      <c r="I91" s="36">
        <v>-6.3355752792331023E-3</v>
      </c>
      <c r="J91" s="30"/>
      <c r="K91" s="9">
        <f t="shared" si="4"/>
        <v>-5.2475786098216542E-2</v>
      </c>
      <c r="L91" s="9">
        <f t="shared" si="3"/>
        <v>7.648241529612385E-4</v>
      </c>
    </row>
    <row r="92" spans="2:12" x14ac:dyDescent="0.2">
      <c r="B92" s="21" t="s">
        <v>149</v>
      </c>
      <c r="C92" s="22">
        <v>0.66662709248486285</v>
      </c>
      <c r="D92" s="23">
        <v>0.47144649700325525</v>
      </c>
      <c r="E92" s="24">
        <v>8423</v>
      </c>
      <c r="F92" s="25">
        <v>0</v>
      </c>
      <c r="G92" s="7"/>
      <c r="H92" s="21" t="s">
        <v>149</v>
      </c>
      <c r="I92" s="36">
        <v>8.0282012880122197E-2</v>
      </c>
      <c r="J92" s="30"/>
      <c r="K92" s="9">
        <f t="shared" si="4"/>
        <v>5.6769640298821075E-2</v>
      </c>
      <c r="L92" s="9">
        <f t="shared" si="3"/>
        <v>-0.11351906348927361</v>
      </c>
    </row>
    <row r="93" spans="2:12" x14ac:dyDescent="0.2">
      <c r="B93" s="21" t="s">
        <v>150</v>
      </c>
      <c r="C93" s="22">
        <v>2.6118959990502197E-3</v>
      </c>
      <c r="D93" s="23">
        <v>5.1042955597019248E-2</v>
      </c>
      <c r="E93" s="24">
        <v>8423</v>
      </c>
      <c r="F93" s="25">
        <v>0</v>
      </c>
      <c r="G93" s="7"/>
      <c r="H93" s="21" t="s">
        <v>150</v>
      </c>
      <c r="I93" s="36">
        <v>-1.1747621185750562E-4</v>
      </c>
      <c r="J93" s="30"/>
      <c r="K93" s="9">
        <f t="shared" si="4"/>
        <v>-2.2955053217297186E-3</v>
      </c>
      <c r="L93" s="9">
        <f t="shared" si="3"/>
        <v>6.0113221138023829E-6</v>
      </c>
    </row>
    <row r="94" spans="2:12" x14ac:dyDescent="0.2">
      <c r="B94" s="21" t="s">
        <v>151</v>
      </c>
      <c r="C94" s="22">
        <v>0.1138549210495073</v>
      </c>
      <c r="D94" s="23">
        <v>0.31765383293295962</v>
      </c>
      <c r="E94" s="24">
        <v>8423</v>
      </c>
      <c r="F94" s="25">
        <v>0</v>
      </c>
      <c r="G94" s="7"/>
      <c r="H94" s="21" t="s">
        <v>151</v>
      </c>
      <c r="I94" s="36">
        <v>-3.2670602344369026E-2</v>
      </c>
      <c r="J94" s="30"/>
      <c r="K94" s="9">
        <f t="shared" si="4"/>
        <v>-9.1139758102402893E-2</v>
      </c>
      <c r="L94" s="9">
        <f t="shared" si="3"/>
        <v>1.1709944804421809E-2</v>
      </c>
    </row>
    <row r="95" spans="2:12" x14ac:dyDescent="0.2">
      <c r="B95" s="21" t="s">
        <v>152</v>
      </c>
      <c r="C95" s="22">
        <v>0.20301555265344889</v>
      </c>
      <c r="D95" s="23">
        <v>0.40226788294770538</v>
      </c>
      <c r="E95" s="24">
        <v>8423</v>
      </c>
      <c r="F95" s="25">
        <v>0</v>
      </c>
      <c r="G95" s="7"/>
      <c r="H95" s="21" t="s">
        <v>152</v>
      </c>
      <c r="I95" s="36">
        <v>-6.5281290586642379E-2</v>
      </c>
      <c r="J95" s="30"/>
      <c r="K95" s="9">
        <f t="shared" si="4"/>
        <v>-0.12933712957399687</v>
      </c>
      <c r="L95" s="9">
        <f t="shared" si="3"/>
        <v>3.2945999042385626E-2</v>
      </c>
    </row>
    <row r="96" spans="2:12" ht="24" x14ac:dyDescent="0.2">
      <c r="B96" s="21" t="s">
        <v>153</v>
      </c>
      <c r="C96" s="22">
        <v>1.899560726581978E-3</v>
      </c>
      <c r="D96" s="23">
        <v>4.3545120445911425E-2</v>
      </c>
      <c r="E96" s="24">
        <v>8423</v>
      </c>
      <c r="F96" s="25">
        <v>0</v>
      </c>
      <c r="G96" s="7"/>
      <c r="H96" s="21" t="s">
        <v>153</v>
      </c>
      <c r="I96" s="36">
        <v>-4.3293766785880367E-3</v>
      </c>
      <c r="J96" s="30"/>
      <c r="K96" s="9">
        <f t="shared" si="4"/>
        <v>-9.9233914625319081E-2</v>
      </c>
      <c r="L96" s="9">
        <f t="shared" si="3"/>
        <v>1.8885959724100219E-4</v>
      </c>
    </row>
    <row r="97" spans="2:12" x14ac:dyDescent="0.2">
      <c r="B97" s="21" t="s">
        <v>154</v>
      </c>
      <c r="C97" s="22">
        <v>5.8174047251573074E-3</v>
      </c>
      <c r="D97" s="23">
        <v>7.6054252006153483E-2</v>
      </c>
      <c r="E97" s="24">
        <v>8423</v>
      </c>
      <c r="F97" s="25">
        <v>0</v>
      </c>
      <c r="G97" s="7"/>
      <c r="H97" s="21" t="s">
        <v>154</v>
      </c>
      <c r="I97" s="36">
        <v>-7.3521197966198307E-3</v>
      </c>
      <c r="J97" s="30"/>
      <c r="K97" s="9">
        <f t="shared" si="4"/>
        <v>-9.6107046580165681E-2</v>
      </c>
      <c r="L97" s="9">
        <f t="shared" si="3"/>
        <v>5.6236509224123689E-4</v>
      </c>
    </row>
    <row r="98" spans="2:12" x14ac:dyDescent="0.2">
      <c r="B98" s="21" t="s">
        <v>155</v>
      </c>
      <c r="C98" s="22">
        <v>1.8995607265819775E-3</v>
      </c>
      <c r="D98" s="23">
        <v>4.3545120445912834E-2</v>
      </c>
      <c r="E98" s="24">
        <v>8423</v>
      </c>
      <c r="F98" s="25">
        <v>0</v>
      </c>
      <c r="G98" s="7"/>
      <c r="H98" s="21" t="s">
        <v>155</v>
      </c>
      <c r="I98" s="36">
        <v>-3.7515095587458925E-3</v>
      </c>
      <c r="J98" s="30"/>
      <c r="K98" s="9">
        <f t="shared" si="4"/>
        <v>-8.5988586095968697E-2</v>
      </c>
      <c r="L98" s="9">
        <f t="shared" si="3"/>
        <v>1.636514068675507E-4</v>
      </c>
    </row>
    <row r="99" spans="2:12" x14ac:dyDescent="0.2">
      <c r="B99" s="21" t="s">
        <v>156</v>
      </c>
      <c r="C99" s="22">
        <v>2.9680636352843403E-3</v>
      </c>
      <c r="D99" s="23">
        <v>5.4402257356216344E-2</v>
      </c>
      <c r="E99" s="24">
        <v>8423</v>
      </c>
      <c r="F99" s="25">
        <v>0</v>
      </c>
      <c r="G99" s="7"/>
      <c r="H99" s="21" t="s">
        <v>156</v>
      </c>
      <c r="I99" s="36">
        <v>-3.5619158530540182E-3</v>
      </c>
      <c r="J99" s="30"/>
      <c r="K99" s="9">
        <f t="shared" si="4"/>
        <v>-6.5279347452166472E-2</v>
      </c>
      <c r="L99" s="9">
        <f t="shared" si="3"/>
        <v>1.9433004123650411E-4</v>
      </c>
    </row>
    <row r="100" spans="2:12" x14ac:dyDescent="0.2">
      <c r="B100" s="21" t="s">
        <v>157</v>
      </c>
      <c r="C100" s="22">
        <v>1.3059479995251098E-3</v>
      </c>
      <c r="D100" s="23">
        <v>3.6116441695196788E-2</v>
      </c>
      <c r="E100" s="24">
        <v>8423</v>
      </c>
      <c r="F100" s="25">
        <v>0</v>
      </c>
      <c r="G100" s="7"/>
      <c r="H100" s="21" t="s">
        <v>157</v>
      </c>
      <c r="I100" s="36">
        <v>-2.7508078994011803E-3</v>
      </c>
      <c r="J100" s="30"/>
      <c r="K100" s="9">
        <f t="shared" si="4"/>
        <v>-7.6065508072829843E-2</v>
      </c>
      <c r="L100" s="9">
        <f t="shared" si="3"/>
        <v>9.9467497479924905E-5</v>
      </c>
    </row>
    <row r="101" spans="2:12" x14ac:dyDescent="0.2">
      <c r="B101" s="21" t="s">
        <v>158</v>
      </c>
      <c r="C101" s="22">
        <v>0.69179627211207406</v>
      </c>
      <c r="D101" s="23">
        <v>0.46177863348240539</v>
      </c>
      <c r="E101" s="24">
        <v>8423</v>
      </c>
      <c r="F101" s="25">
        <v>0</v>
      </c>
      <c r="G101" s="7"/>
      <c r="H101" s="21" t="s">
        <v>158</v>
      </c>
      <c r="I101" s="36">
        <v>7.8490621105849798E-2</v>
      </c>
      <c r="J101" s="30"/>
      <c r="K101" s="9">
        <f t="shared" si="4"/>
        <v>5.2386793747102534E-2</v>
      </c>
      <c r="L101" s="9">
        <f t="shared" si="3"/>
        <v>-0.11758776855329986</v>
      </c>
    </row>
    <row r="102" spans="2:12" x14ac:dyDescent="0.2">
      <c r="B102" s="21" t="s">
        <v>159</v>
      </c>
      <c r="C102" s="22">
        <v>0.55063516561795089</v>
      </c>
      <c r="D102" s="23">
        <v>0.49745900306670426</v>
      </c>
      <c r="E102" s="24">
        <v>8423</v>
      </c>
      <c r="F102" s="25">
        <v>0</v>
      </c>
      <c r="G102" s="7"/>
      <c r="H102" s="21" t="s">
        <v>159</v>
      </c>
      <c r="I102" s="36">
        <v>1.3421474477766525E-2</v>
      </c>
      <c r="J102" s="30"/>
      <c r="K102" s="9">
        <f t="shared" si="4"/>
        <v>1.2123890850671242E-2</v>
      </c>
      <c r="L102" s="9">
        <f t="shared" si="3"/>
        <v>-1.4856170611734013E-2</v>
      </c>
    </row>
    <row r="103" spans="2:12" x14ac:dyDescent="0.2">
      <c r="B103" s="21" t="s">
        <v>160</v>
      </c>
      <c r="C103" s="22">
        <v>0.60263564050813256</v>
      </c>
      <c r="D103" s="23">
        <v>0.48938160843799255</v>
      </c>
      <c r="E103" s="24">
        <v>8423</v>
      </c>
      <c r="F103" s="25">
        <v>0</v>
      </c>
      <c r="G103" s="7"/>
      <c r="H103" s="21" t="s">
        <v>160</v>
      </c>
      <c r="I103" s="36">
        <v>7.4767649344420775E-2</v>
      </c>
      <c r="J103" s="30"/>
      <c r="K103" s="9">
        <f t="shared" si="4"/>
        <v>6.070926773747512E-2</v>
      </c>
      <c r="L103" s="9">
        <f t="shared" si="3"/>
        <v>-9.2070583518202506E-2</v>
      </c>
    </row>
    <row r="104" spans="2:12" x14ac:dyDescent="0.2">
      <c r="B104" s="21" t="s">
        <v>161</v>
      </c>
      <c r="C104" s="22">
        <v>0.12655823340852429</v>
      </c>
      <c r="D104" s="23">
        <v>0.33249717632112352</v>
      </c>
      <c r="E104" s="24">
        <v>8423</v>
      </c>
      <c r="F104" s="25">
        <v>0</v>
      </c>
      <c r="G104" s="7"/>
      <c r="H104" s="21" t="s">
        <v>161</v>
      </c>
      <c r="I104" s="36">
        <v>2.3585102064746719E-2</v>
      </c>
      <c r="J104" s="30"/>
      <c r="K104" s="9">
        <f t="shared" si="4"/>
        <v>6.1956054606542257E-2</v>
      </c>
      <c r="L104" s="9">
        <f t="shared" si="3"/>
        <v>-8.9771855662055255E-3</v>
      </c>
    </row>
    <row r="105" spans="2:12" x14ac:dyDescent="0.2">
      <c r="B105" s="21" t="s">
        <v>162</v>
      </c>
      <c r="C105" s="22">
        <v>0.34287071114804701</v>
      </c>
      <c r="D105" s="23">
        <v>0.47469689190431635</v>
      </c>
      <c r="E105" s="24">
        <v>8423</v>
      </c>
      <c r="F105" s="25">
        <v>0</v>
      </c>
      <c r="G105" s="7"/>
      <c r="H105" s="21" t="s">
        <v>162</v>
      </c>
      <c r="I105" s="36">
        <v>5.4729647464174518E-2</v>
      </c>
      <c r="J105" s="30"/>
      <c r="K105" s="9">
        <f t="shared" si="4"/>
        <v>7.5762986719745309E-2</v>
      </c>
      <c r="L105" s="9">
        <f t="shared" si="3"/>
        <v>-3.9530895329110104E-2</v>
      </c>
    </row>
    <row r="106" spans="2:12" x14ac:dyDescent="0.2">
      <c r="B106" s="21" t="s">
        <v>163</v>
      </c>
      <c r="C106" s="22">
        <v>3.5735486168823459E-2</v>
      </c>
      <c r="D106" s="23">
        <v>0.18564092404176863</v>
      </c>
      <c r="E106" s="24">
        <v>8423</v>
      </c>
      <c r="F106" s="25">
        <v>0</v>
      </c>
      <c r="G106" s="7"/>
      <c r="H106" s="21" t="s">
        <v>163</v>
      </c>
      <c r="I106" s="36">
        <v>3.0245319652934421E-2</v>
      </c>
      <c r="J106" s="30"/>
      <c r="K106" s="9">
        <f t="shared" si="4"/>
        <v>0.15710161216523261</v>
      </c>
      <c r="L106" s="9">
        <f t="shared" si="3"/>
        <v>-5.8221602144465662E-3</v>
      </c>
    </row>
    <row r="107" spans="2:12" x14ac:dyDescent="0.2">
      <c r="B107" s="21" t="s">
        <v>164</v>
      </c>
      <c r="C107" s="22">
        <v>8.5480232696189002E-3</v>
      </c>
      <c r="D107" s="23">
        <v>9.2064981700140922E-2</v>
      </c>
      <c r="E107" s="24">
        <v>8423</v>
      </c>
      <c r="F107" s="25">
        <v>0</v>
      </c>
      <c r="G107" s="7"/>
      <c r="H107" s="21" t="s">
        <v>164</v>
      </c>
      <c r="I107" s="36">
        <v>1.5980630940472879E-2</v>
      </c>
      <c r="J107" s="30"/>
      <c r="K107" s="9">
        <f t="shared" si="4"/>
        <v>0.17209614168973733</v>
      </c>
      <c r="L107" s="9">
        <f t="shared" si="3"/>
        <v>-1.4837650822250134E-3</v>
      </c>
    </row>
    <row r="108" spans="2:12" x14ac:dyDescent="0.2">
      <c r="B108" s="21" t="s">
        <v>165</v>
      </c>
      <c r="C108" s="22">
        <v>0.34856939332779296</v>
      </c>
      <c r="D108" s="23">
        <v>0.4765456250416587</v>
      </c>
      <c r="E108" s="24">
        <v>8423</v>
      </c>
      <c r="F108" s="25">
        <v>0</v>
      </c>
      <c r="G108" s="7"/>
      <c r="H108" s="21" t="s">
        <v>165</v>
      </c>
      <c r="I108" s="36">
        <v>6.8863138423084447E-2</v>
      </c>
      <c r="J108" s="30"/>
      <c r="K108" s="9">
        <f t="shared" si="4"/>
        <v>9.4134860720587951E-2</v>
      </c>
      <c r="L108" s="9">
        <f t="shared" si="3"/>
        <v>-5.0369956456286905E-2</v>
      </c>
    </row>
    <row r="109" spans="2:12" x14ac:dyDescent="0.2">
      <c r="B109" s="21" t="s">
        <v>166</v>
      </c>
      <c r="C109" s="22">
        <v>7.9069215243974839E-2</v>
      </c>
      <c r="D109" s="23">
        <v>0.26986278091528249</v>
      </c>
      <c r="E109" s="24">
        <v>8423</v>
      </c>
      <c r="F109" s="25">
        <v>0</v>
      </c>
      <c r="G109" s="7"/>
      <c r="H109" s="21" t="s">
        <v>166</v>
      </c>
      <c r="I109" s="36">
        <v>2.9286736566555102E-2</v>
      </c>
      <c r="J109" s="30"/>
      <c r="K109" s="9">
        <f t="shared" si="4"/>
        <v>9.9943597993409627E-2</v>
      </c>
      <c r="L109" s="9">
        <f t="shared" si="3"/>
        <v>-8.5809509170569568E-3</v>
      </c>
    </row>
    <row r="110" spans="2:12" x14ac:dyDescent="0.2">
      <c r="B110" s="21" t="s">
        <v>167</v>
      </c>
      <c r="C110" s="22">
        <v>0.26083343226878786</v>
      </c>
      <c r="D110" s="23">
        <v>0.4391152983299963</v>
      </c>
      <c r="E110" s="24">
        <v>8423</v>
      </c>
      <c r="F110" s="25">
        <v>0</v>
      </c>
      <c r="G110" s="7"/>
      <c r="H110" s="21" t="s">
        <v>167</v>
      </c>
      <c r="I110" s="36">
        <v>3.8320320844072484E-2</v>
      </c>
      <c r="J110" s="30"/>
      <c r="K110" s="9">
        <f t="shared" si="4"/>
        <v>6.4504926474653349E-2</v>
      </c>
      <c r="L110" s="9">
        <f t="shared" si="3"/>
        <v>-2.276217851988651E-2</v>
      </c>
    </row>
    <row r="111" spans="2:12" x14ac:dyDescent="0.2">
      <c r="B111" s="21" t="s">
        <v>168</v>
      </c>
      <c r="C111" s="22">
        <v>1.9826665083699395E-2</v>
      </c>
      <c r="D111" s="23">
        <v>0.13941261030487076</v>
      </c>
      <c r="E111" s="24">
        <v>8423</v>
      </c>
      <c r="F111" s="25">
        <v>0</v>
      </c>
      <c r="G111" s="7"/>
      <c r="H111" s="21" t="s">
        <v>168</v>
      </c>
      <c r="I111" s="36">
        <v>1.6703627690336266E-2</v>
      </c>
      <c r="J111" s="30"/>
      <c r="K111" s="9">
        <f t="shared" si="4"/>
        <v>0.11743880573381062</v>
      </c>
      <c r="L111" s="9">
        <f t="shared" si="3"/>
        <v>-2.3755184783849775E-3</v>
      </c>
    </row>
    <row r="112" spans="2:12" x14ac:dyDescent="0.2">
      <c r="B112" s="21" t="s">
        <v>169</v>
      </c>
      <c r="C112" s="22">
        <v>3.3123590169773239E-2</v>
      </c>
      <c r="D112" s="23">
        <v>0.17896988756035981</v>
      </c>
      <c r="E112" s="24">
        <v>8423</v>
      </c>
      <c r="F112" s="25">
        <v>0</v>
      </c>
      <c r="G112" s="7"/>
      <c r="H112" s="21" t="s">
        <v>169</v>
      </c>
      <c r="I112" s="36">
        <v>3.0327073208284979E-2</v>
      </c>
      <c r="J112" s="30"/>
      <c r="K112" s="9">
        <f t="shared" si="4"/>
        <v>0.1638405882911205</v>
      </c>
      <c r="L112" s="9">
        <f t="shared" si="3"/>
        <v>-5.6129081696000265E-3</v>
      </c>
    </row>
    <row r="113" spans="2:12" x14ac:dyDescent="0.2">
      <c r="B113" s="21" t="s">
        <v>170</v>
      </c>
      <c r="C113" s="22">
        <v>0.12299655704618306</v>
      </c>
      <c r="D113" s="23">
        <v>0.32845275449148975</v>
      </c>
      <c r="E113" s="24">
        <v>8423</v>
      </c>
      <c r="F113" s="25">
        <v>0</v>
      </c>
      <c r="G113" s="7"/>
      <c r="H113" s="21" t="s">
        <v>170</v>
      </c>
      <c r="I113" s="36">
        <v>4.6110812935886279E-2</v>
      </c>
      <c r="J113" s="30"/>
      <c r="K113" s="9">
        <f t="shared" si="4"/>
        <v>0.12312072634245318</v>
      </c>
      <c r="L113" s="9">
        <f t="shared" si="3"/>
        <v>-1.7267236021494718E-2</v>
      </c>
    </row>
    <row r="114" spans="2:12" x14ac:dyDescent="0.2">
      <c r="B114" s="21" t="s">
        <v>171</v>
      </c>
      <c r="C114" s="22">
        <v>9.2247417784637298E-2</v>
      </c>
      <c r="D114" s="23">
        <v>0.28939207737196315</v>
      </c>
      <c r="E114" s="24">
        <v>8423</v>
      </c>
      <c r="F114" s="25">
        <v>0</v>
      </c>
      <c r="G114" s="7"/>
      <c r="H114" s="21" t="s">
        <v>171</v>
      </c>
      <c r="I114" s="36">
        <v>4.6150805540410123E-2</v>
      </c>
      <c r="J114" s="30"/>
      <c r="K114" s="9">
        <f t="shared" si="4"/>
        <v>0.14476385560057864</v>
      </c>
      <c r="L114" s="9">
        <f t="shared" si="3"/>
        <v>-1.4711158226739419E-2</v>
      </c>
    </row>
    <row r="115" spans="2:12" x14ac:dyDescent="0.2">
      <c r="B115" s="21" t="s">
        <v>172</v>
      </c>
      <c r="C115" s="22">
        <v>6.9808856701887689E-2</v>
      </c>
      <c r="D115" s="23">
        <v>0.2548397348543151</v>
      </c>
      <c r="E115" s="24">
        <v>8423</v>
      </c>
      <c r="F115" s="25">
        <v>0</v>
      </c>
      <c r="G115" s="7"/>
      <c r="H115" s="21" t="s">
        <v>172</v>
      </c>
      <c r="I115" s="36">
        <v>2.9570370578629081E-2</v>
      </c>
      <c r="J115" s="30"/>
      <c r="K115" s="9">
        <f t="shared" si="4"/>
        <v>0.10793488241544565</v>
      </c>
      <c r="L115" s="9">
        <f t="shared" si="3"/>
        <v>-8.100282177445059E-3</v>
      </c>
    </row>
    <row r="116" spans="2:12" x14ac:dyDescent="0.2">
      <c r="B116" s="21" t="s">
        <v>173</v>
      </c>
      <c r="C116" s="22">
        <v>0.20467766828920811</v>
      </c>
      <c r="D116" s="23">
        <v>0.40348983742344363</v>
      </c>
      <c r="E116" s="24">
        <v>8423</v>
      </c>
      <c r="F116" s="25">
        <v>0</v>
      </c>
      <c r="G116" s="7"/>
      <c r="H116" s="21" t="s">
        <v>173</v>
      </c>
      <c r="I116" s="36">
        <v>-4.7962051776689763E-3</v>
      </c>
      <c r="J116" s="30"/>
      <c r="K116" s="9">
        <f t="shared" si="4"/>
        <v>-9.4538417860172627E-3</v>
      </c>
      <c r="L116" s="9">
        <f t="shared" si="3"/>
        <v>2.4329636123441947E-3</v>
      </c>
    </row>
    <row r="117" spans="2:12" x14ac:dyDescent="0.2">
      <c r="B117" s="21" t="s">
        <v>174</v>
      </c>
      <c r="C117" s="22">
        <v>0.22331710791879378</v>
      </c>
      <c r="D117" s="23">
        <v>0.41649390354931382</v>
      </c>
      <c r="E117" s="24">
        <v>8423</v>
      </c>
      <c r="F117" s="25">
        <v>0</v>
      </c>
      <c r="G117" s="7"/>
      <c r="H117" s="21" t="s">
        <v>174</v>
      </c>
      <c r="I117" s="36">
        <v>3.5938593019152238E-3</v>
      </c>
      <c r="J117" s="30"/>
      <c r="K117" s="9">
        <f t="shared" si="4"/>
        <v>6.7018724945489289E-3</v>
      </c>
      <c r="L117" s="9">
        <f t="shared" si="3"/>
        <v>-1.9269676188087032E-3</v>
      </c>
    </row>
    <row r="118" spans="2:12" x14ac:dyDescent="0.2">
      <c r="B118" s="21" t="s">
        <v>175</v>
      </c>
      <c r="C118" s="22">
        <v>6.9215243974830823E-2</v>
      </c>
      <c r="D118" s="23">
        <v>0.25383487452361275</v>
      </c>
      <c r="E118" s="24">
        <v>8423</v>
      </c>
      <c r="F118" s="25">
        <v>0</v>
      </c>
      <c r="G118" s="7"/>
      <c r="H118" s="21" t="s">
        <v>175</v>
      </c>
      <c r="I118" s="36">
        <v>3.4330569097967077E-2</v>
      </c>
      <c r="J118" s="30"/>
      <c r="K118" s="9">
        <f t="shared" si="4"/>
        <v>0.12588644662017856</v>
      </c>
      <c r="L118" s="9">
        <f t="shared" si="3"/>
        <v>-9.3611987729035843E-3</v>
      </c>
    </row>
    <row r="119" spans="2:12" x14ac:dyDescent="0.2">
      <c r="B119" s="21" t="s">
        <v>176</v>
      </c>
      <c r="C119" s="22">
        <v>1.7570936720883296E-2</v>
      </c>
      <c r="D119" s="23">
        <v>0.13139348750668117</v>
      </c>
      <c r="E119" s="24">
        <v>8423</v>
      </c>
      <c r="F119" s="25">
        <v>0</v>
      </c>
      <c r="G119" s="7"/>
      <c r="H119" s="21" t="s">
        <v>176</v>
      </c>
      <c r="I119" s="36">
        <v>9.5693688751513316E-3</v>
      </c>
      <c r="J119" s="30"/>
      <c r="K119" s="9">
        <f t="shared" si="4"/>
        <v>7.1550167961781347E-2</v>
      </c>
      <c r="L119" s="9">
        <f t="shared" si="3"/>
        <v>-1.2796888046336726E-3</v>
      </c>
    </row>
    <row r="120" spans="2:12" x14ac:dyDescent="0.2">
      <c r="B120" s="21" t="s">
        <v>177</v>
      </c>
      <c r="C120" s="22">
        <v>0.29003917843998572</v>
      </c>
      <c r="D120" s="23">
        <v>0.45380712118484912</v>
      </c>
      <c r="E120" s="24">
        <v>8423</v>
      </c>
      <c r="F120" s="25">
        <v>0</v>
      </c>
      <c r="G120" s="7"/>
      <c r="H120" s="21" t="s">
        <v>177</v>
      </c>
      <c r="I120" s="36">
        <v>-4.3654604823077238E-2</v>
      </c>
      <c r="J120" s="30"/>
      <c r="K120" s="9">
        <f t="shared" si="4"/>
        <v>-6.8295664960368221E-2</v>
      </c>
      <c r="L120" s="9">
        <f t="shared" si="3"/>
        <v>2.7900720651869489E-2</v>
      </c>
    </row>
    <row r="121" spans="2:12" x14ac:dyDescent="0.2">
      <c r="B121" s="21" t="s">
        <v>178</v>
      </c>
      <c r="C121" s="22">
        <v>0.16692389884839132</v>
      </c>
      <c r="D121" s="23">
        <v>0.37293005027217174</v>
      </c>
      <c r="E121" s="24">
        <v>8423</v>
      </c>
      <c r="F121" s="25">
        <v>0</v>
      </c>
      <c r="G121" s="7"/>
      <c r="H121" s="21" t="s">
        <v>178</v>
      </c>
      <c r="I121" s="36">
        <v>-3.2596877973802778E-2</v>
      </c>
      <c r="J121" s="30"/>
      <c r="K121" s="9">
        <f t="shared" si="4"/>
        <v>-7.2817087258888413E-2</v>
      </c>
      <c r="L121" s="9">
        <f t="shared" si="3"/>
        <v>1.4590398273620792E-2</v>
      </c>
    </row>
    <row r="122" spans="2:12" x14ac:dyDescent="0.2">
      <c r="B122" s="21" t="s">
        <v>179</v>
      </c>
      <c r="C122" s="22">
        <v>1.6621156357592308E-2</v>
      </c>
      <c r="D122" s="23">
        <v>0.12785473889028248</v>
      </c>
      <c r="E122" s="24">
        <v>8423</v>
      </c>
      <c r="F122" s="25">
        <v>0</v>
      </c>
      <c r="G122" s="7"/>
      <c r="H122" s="21" t="s">
        <v>179</v>
      </c>
      <c r="I122" s="36">
        <v>2.0689441295390189E-3</v>
      </c>
      <c r="J122" s="30"/>
      <c r="K122" s="9">
        <f t="shared" si="4"/>
        <v>1.5913026793733208E-2</v>
      </c>
      <c r="L122" s="9">
        <f t="shared" si="3"/>
        <v>-2.6896338900430386E-4</v>
      </c>
    </row>
    <row r="123" spans="2:12" x14ac:dyDescent="0.2">
      <c r="B123" s="21" t="s">
        <v>180</v>
      </c>
      <c r="C123" s="22">
        <v>8.310578178796154E-3</v>
      </c>
      <c r="D123" s="23">
        <v>9.0788165741174487E-2</v>
      </c>
      <c r="E123" s="24">
        <v>8423</v>
      </c>
      <c r="F123" s="25">
        <v>0</v>
      </c>
      <c r="G123" s="7"/>
      <c r="H123" s="21" t="s">
        <v>180</v>
      </c>
      <c r="I123" s="36">
        <v>-1.4969814281119618E-3</v>
      </c>
      <c r="J123" s="30"/>
      <c r="K123" s="9">
        <f t="shared" si="4"/>
        <v>-1.6351697765914427E-2</v>
      </c>
      <c r="L123" s="9">
        <f t="shared" si="3"/>
        <v>1.3703086838429425E-4</v>
      </c>
    </row>
    <row r="124" spans="2:12" x14ac:dyDescent="0.2">
      <c r="B124" s="21" t="s">
        <v>181</v>
      </c>
      <c r="C124" s="22">
        <v>3.5616763623412084E-3</v>
      </c>
      <c r="D124" s="23">
        <v>5.9576943687002643E-2</v>
      </c>
      <c r="E124" s="24">
        <v>8423</v>
      </c>
      <c r="F124" s="25">
        <v>0</v>
      </c>
      <c r="G124" s="7"/>
      <c r="H124" s="21" t="s">
        <v>181</v>
      </c>
      <c r="I124" s="36">
        <v>2.3723233042079912E-3</v>
      </c>
      <c r="J124" s="30"/>
      <c r="K124" s="9">
        <f t="shared" ref="K124:K167" si="5">((1-C124)/D124)*I124</f>
        <v>3.9677662365336597E-2</v>
      </c>
      <c r="L124" s="9">
        <f t="shared" ref="L124:L167" si="6">((0-C124)/D124)*I124</f>
        <v>-1.4182412378888334E-4</v>
      </c>
    </row>
    <row r="125" spans="2:12" ht="15.75" customHeight="1" x14ac:dyDescent="0.2">
      <c r="B125" s="21" t="s">
        <v>182</v>
      </c>
      <c r="C125" s="22">
        <v>0.28089754244330994</v>
      </c>
      <c r="D125" s="23">
        <v>0.4494642334995424</v>
      </c>
      <c r="E125" s="24">
        <v>8423</v>
      </c>
      <c r="F125" s="25">
        <v>0</v>
      </c>
      <c r="G125" s="7"/>
      <c r="H125" s="21" t="s">
        <v>182</v>
      </c>
      <c r="I125" s="36">
        <v>2.9268470092904619E-2</v>
      </c>
      <c r="J125" s="30"/>
      <c r="K125" s="9">
        <f t="shared" si="5"/>
        <v>4.682692682543254E-2</v>
      </c>
      <c r="L125" s="9">
        <f t="shared" si="6"/>
        <v>-1.8291647493639322E-2</v>
      </c>
    </row>
    <row r="126" spans="2:12" x14ac:dyDescent="0.2">
      <c r="B126" s="21" t="s">
        <v>183</v>
      </c>
      <c r="C126" s="22">
        <v>0.84340496260239828</v>
      </c>
      <c r="D126" s="23">
        <v>0.36344011001586379</v>
      </c>
      <c r="E126" s="24">
        <v>8423</v>
      </c>
      <c r="F126" s="25">
        <v>0</v>
      </c>
      <c r="H126" s="21" t="s">
        <v>183</v>
      </c>
      <c r="I126" s="36">
        <v>1.470651248945405E-2</v>
      </c>
      <c r="J126" s="30"/>
      <c r="K126" s="9">
        <f t="shared" si="5"/>
        <v>6.336578736930912E-3</v>
      </c>
      <c r="L126" s="9">
        <f t="shared" si="6"/>
        <v>-3.4128169330672649E-2</v>
      </c>
    </row>
    <row r="127" spans="2:12" x14ac:dyDescent="0.2">
      <c r="B127" s="21" t="s">
        <v>184</v>
      </c>
      <c r="C127" s="22">
        <v>0.3473821678736792</v>
      </c>
      <c r="D127" s="23">
        <v>0.47616668913276561</v>
      </c>
      <c r="E127" s="24">
        <v>8423</v>
      </c>
      <c r="F127" s="25">
        <v>0</v>
      </c>
      <c r="H127" s="21" t="s">
        <v>184</v>
      </c>
      <c r="I127" s="36">
        <v>5.117767209034816E-2</v>
      </c>
      <c r="J127" s="30"/>
      <c r="K127" s="9">
        <f t="shared" si="5"/>
        <v>7.0142372776442224E-2</v>
      </c>
      <c r="L127" s="9">
        <f t="shared" si="6"/>
        <v>-3.7336107466594499E-2</v>
      </c>
    </row>
    <row r="128" spans="2:12" x14ac:dyDescent="0.2">
      <c r="B128" s="21" t="s">
        <v>185</v>
      </c>
      <c r="C128" s="22">
        <v>0.26522616644900865</v>
      </c>
      <c r="D128" s="23">
        <v>0.44147976921333815</v>
      </c>
      <c r="E128" s="24">
        <v>8423</v>
      </c>
      <c r="F128" s="25">
        <v>0</v>
      </c>
      <c r="H128" s="21" t="s">
        <v>185</v>
      </c>
      <c r="I128" s="36">
        <v>-4.4286646195489471E-2</v>
      </c>
      <c r="J128" s="30"/>
      <c r="K128" s="9">
        <f t="shared" si="5"/>
        <v>-7.3708176612848272E-2</v>
      </c>
      <c r="L128" s="9">
        <f t="shared" si="6"/>
        <v>2.6605924471336733E-2</v>
      </c>
    </row>
    <row r="129" spans="2:12" x14ac:dyDescent="0.2">
      <c r="B129" s="21" t="s">
        <v>186</v>
      </c>
      <c r="C129" s="22">
        <v>1.1516086904903241E-2</v>
      </c>
      <c r="D129" s="23">
        <v>0.10669966392593451</v>
      </c>
      <c r="E129" s="24">
        <v>8423</v>
      </c>
      <c r="F129" s="25">
        <v>0</v>
      </c>
      <c r="H129" s="21" t="s">
        <v>186</v>
      </c>
      <c r="I129" s="36">
        <v>-1.3478722860879555E-2</v>
      </c>
      <c r="J129" s="30"/>
      <c r="K129" s="9">
        <f t="shared" si="5"/>
        <v>-0.12486919102477266</v>
      </c>
      <c r="L129" s="9">
        <f t="shared" si="6"/>
        <v>1.4547575701901209E-3</v>
      </c>
    </row>
    <row r="130" spans="2:12" x14ac:dyDescent="0.2">
      <c r="B130" s="21" t="s">
        <v>187</v>
      </c>
      <c r="C130" s="22">
        <v>8.3105781787961533E-4</v>
      </c>
      <c r="D130" s="23">
        <v>2.8817802757866131E-2</v>
      </c>
      <c r="E130" s="24">
        <v>8423</v>
      </c>
      <c r="F130" s="25">
        <v>0</v>
      </c>
      <c r="H130" s="21" t="s">
        <v>187</v>
      </c>
      <c r="I130" s="36">
        <v>-3.7708384311119186E-3</v>
      </c>
      <c r="J130" s="30"/>
      <c r="K130" s="9">
        <f t="shared" si="5"/>
        <v>-0.13074225949878662</v>
      </c>
      <c r="L130" s="9">
        <f t="shared" si="6"/>
        <v>1.0874475005840142E-4</v>
      </c>
    </row>
    <row r="131" spans="2:12" x14ac:dyDescent="0.2">
      <c r="B131" s="21" t="s">
        <v>188</v>
      </c>
      <c r="C131" s="22">
        <v>2.3744509082274726E-3</v>
      </c>
      <c r="D131" s="23">
        <v>4.8673341327677005E-2</v>
      </c>
      <c r="E131" s="24">
        <v>8423</v>
      </c>
      <c r="F131" s="25">
        <v>0</v>
      </c>
      <c r="H131" s="21" t="s">
        <v>188</v>
      </c>
      <c r="I131" s="36">
        <v>-4.6837150715519412E-3</v>
      </c>
      <c r="J131" s="30"/>
      <c r="K131" s="9">
        <f t="shared" si="5"/>
        <v>-9.5999035459467211E-2</v>
      </c>
      <c r="L131" s="9">
        <f t="shared" si="6"/>
        <v>2.2848752935729434E-4</v>
      </c>
    </row>
    <row r="132" spans="2:12" x14ac:dyDescent="0.2">
      <c r="B132" s="21" t="s">
        <v>189</v>
      </c>
      <c r="C132" s="22">
        <v>8.3105781787961533E-4</v>
      </c>
      <c r="D132" s="23">
        <v>2.8817802757866724E-2</v>
      </c>
      <c r="E132" s="24">
        <v>8423</v>
      </c>
      <c r="F132" s="25">
        <v>0</v>
      </c>
      <c r="H132" s="21" t="s">
        <v>189</v>
      </c>
      <c r="I132" s="36">
        <v>-5.6274284803324835E-5</v>
      </c>
      <c r="J132" s="30"/>
      <c r="K132" s="9">
        <f t="shared" si="5"/>
        <v>-1.9511382630878885E-3</v>
      </c>
      <c r="L132" s="9">
        <f t="shared" si="6"/>
        <v>1.6228573956291848E-6</v>
      </c>
    </row>
    <row r="133" spans="2:12" x14ac:dyDescent="0.2">
      <c r="B133" s="21" t="s">
        <v>190</v>
      </c>
      <c r="C133" s="22">
        <v>7.8356879971506581E-3</v>
      </c>
      <c r="D133" s="23">
        <v>8.8177168722126872E-2</v>
      </c>
      <c r="E133" s="24">
        <v>8423</v>
      </c>
      <c r="F133" s="25">
        <v>0</v>
      </c>
      <c r="H133" s="21" t="s">
        <v>190</v>
      </c>
      <c r="I133" s="36">
        <v>-2.5708226341267779E-5</v>
      </c>
      <c r="J133" s="30"/>
      <c r="K133" s="9">
        <f t="shared" si="5"/>
        <v>-2.892674495035912E-4</v>
      </c>
      <c r="L133" s="9">
        <f t="shared" si="6"/>
        <v>2.2845101911256452E-6</v>
      </c>
    </row>
    <row r="134" spans="2:12" x14ac:dyDescent="0.2">
      <c r="B134" s="21" t="s">
        <v>191</v>
      </c>
      <c r="C134" s="22">
        <v>0.27721714353555738</v>
      </c>
      <c r="D134" s="23">
        <v>0.44765119218557681</v>
      </c>
      <c r="E134" s="24">
        <v>8423</v>
      </c>
      <c r="F134" s="25">
        <v>0</v>
      </c>
      <c r="H134" s="21" t="s">
        <v>191</v>
      </c>
      <c r="I134" s="36">
        <v>6.6861174963440212E-2</v>
      </c>
      <c r="J134" s="30"/>
      <c r="K134" s="9">
        <f t="shared" si="5"/>
        <v>0.10795483597552953</v>
      </c>
      <c r="L134" s="9">
        <f t="shared" si="6"/>
        <v>-4.1405148160785381E-2</v>
      </c>
    </row>
    <row r="135" spans="2:12" x14ac:dyDescent="0.2">
      <c r="B135" s="21" t="s">
        <v>192</v>
      </c>
      <c r="C135" s="22">
        <v>0.41825952748426926</v>
      </c>
      <c r="D135" s="23">
        <v>0.49330252986781398</v>
      </c>
      <c r="E135" s="24">
        <v>8423</v>
      </c>
      <c r="F135" s="25">
        <v>0</v>
      </c>
      <c r="H135" s="21" t="s">
        <v>192</v>
      </c>
      <c r="I135" s="36">
        <v>-1.8250806488303222E-2</v>
      </c>
      <c r="J135" s="30"/>
      <c r="K135" s="9">
        <f t="shared" si="5"/>
        <v>-2.1522761687728802E-2</v>
      </c>
      <c r="L135" s="9">
        <f t="shared" si="6"/>
        <v>1.5474426413442566E-2</v>
      </c>
    </row>
    <row r="136" spans="2:12" x14ac:dyDescent="0.2">
      <c r="B136" s="21" t="s">
        <v>193</v>
      </c>
      <c r="C136" s="22">
        <v>6.8859076338596698E-3</v>
      </c>
      <c r="D136" s="23">
        <v>8.270008397507532E-2</v>
      </c>
      <c r="E136" s="24">
        <v>8423</v>
      </c>
      <c r="F136" s="25">
        <v>0</v>
      </c>
      <c r="H136" s="21" t="s">
        <v>193</v>
      </c>
      <c r="I136" s="36">
        <v>2.3928135609344054E-3</v>
      </c>
      <c r="J136" s="30"/>
      <c r="K136" s="9">
        <f t="shared" si="5"/>
        <v>2.8734394858473906E-2</v>
      </c>
      <c r="L136" s="9">
        <f t="shared" si="6"/>
        <v>-1.9923429788302286E-4</v>
      </c>
    </row>
    <row r="137" spans="2:12" x14ac:dyDescent="0.2">
      <c r="B137" s="21" t="s">
        <v>194</v>
      </c>
      <c r="C137" s="22">
        <v>9.0229134512643944E-3</v>
      </c>
      <c r="D137" s="23">
        <v>9.4565121307267186E-2</v>
      </c>
      <c r="E137" s="24">
        <v>8423</v>
      </c>
      <c r="F137" s="25">
        <v>0</v>
      </c>
      <c r="H137" s="21" t="s">
        <v>194</v>
      </c>
      <c r="I137" s="36">
        <v>2.1695092821488928E-3</v>
      </c>
      <c r="J137" s="30"/>
      <c r="K137" s="9">
        <f t="shared" si="5"/>
        <v>2.2734957222532843E-2</v>
      </c>
      <c r="L137" s="9">
        <f t="shared" si="6"/>
        <v>-2.0700332441745488E-4</v>
      </c>
    </row>
    <row r="138" spans="2:12" x14ac:dyDescent="0.2">
      <c r="B138" s="21" t="s">
        <v>195</v>
      </c>
      <c r="C138" s="22">
        <v>5.1050694526890653E-3</v>
      </c>
      <c r="D138" s="23">
        <v>7.1271388248680692E-2</v>
      </c>
      <c r="E138" s="24">
        <v>8423</v>
      </c>
      <c r="F138" s="25">
        <v>0</v>
      </c>
      <c r="H138" s="21" t="s">
        <v>195</v>
      </c>
      <c r="I138" s="36">
        <v>-4.8542966083884352E-3</v>
      </c>
      <c r="J138" s="30"/>
      <c r="K138" s="9">
        <f t="shared" si="5"/>
        <v>-6.776232659040507E-2</v>
      </c>
      <c r="L138" s="9">
        <f t="shared" si="6"/>
        <v>3.4770644909157733E-4</v>
      </c>
    </row>
    <row r="139" spans="2:12" x14ac:dyDescent="0.2">
      <c r="B139" s="21" t="s">
        <v>196</v>
      </c>
      <c r="C139" s="22">
        <v>0.11290514068621631</v>
      </c>
      <c r="D139" s="23">
        <v>0.31649559596679239</v>
      </c>
      <c r="E139" s="24">
        <v>8423</v>
      </c>
      <c r="F139" s="25">
        <v>0</v>
      </c>
      <c r="H139" s="21" t="s">
        <v>196</v>
      </c>
      <c r="I139" s="36">
        <v>-4.8294678951609479E-2</v>
      </c>
      <c r="J139" s="30"/>
      <c r="K139" s="9">
        <f t="shared" si="5"/>
        <v>-0.1353635310447652</v>
      </c>
      <c r="L139" s="9">
        <f t="shared" si="6"/>
        <v>1.7228415153047603E-2</v>
      </c>
    </row>
    <row r="140" spans="2:12" x14ac:dyDescent="0.2">
      <c r="B140" s="21" t="s">
        <v>197</v>
      </c>
      <c r="C140" s="22">
        <v>3.917843998575329E-3</v>
      </c>
      <c r="D140" s="23">
        <v>6.2473657377095482E-2</v>
      </c>
      <c r="E140" s="24">
        <v>8423</v>
      </c>
      <c r="F140" s="25">
        <v>0</v>
      </c>
      <c r="H140" s="21" t="s">
        <v>197</v>
      </c>
      <c r="I140" s="36">
        <v>-4.0857612321045988E-3</v>
      </c>
      <c r="J140" s="30"/>
      <c r="K140" s="9">
        <f t="shared" si="5"/>
        <v>-6.5143518530001526E-2</v>
      </c>
      <c r="L140" s="9">
        <f t="shared" si="6"/>
        <v>2.5622599660191298E-4</v>
      </c>
    </row>
    <row r="141" spans="2:12" x14ac:dyDescent="0.2">
      <c r="B141" s="21" t="s">
        <v>198</v>
      </c>
      <c r="C141" s="22">
        <v>3.680398907752582E-3</v>
      </c>
      <c r="D141" s="23">
        <v>6.0558145294524364E-2</v>
      </c>
      <c r="E141" s="24">
        <v>8423</v>
      </c>
      <c r="F141" s="25">
        <v>0</v>
      </c>
      <c r="H141" s="21" t="s">
        <v>198</v>
      </c>
      <c r="I141" s="36">
        <v>-4.0014270922740496E-3</v>
      </c>
      <c r="J141" s="30"/>
      <c r="K141" s="9">
        <f t="shared" si="5"/>
        <v>-6.5832601460709989E-2</v>
      </c>
      <c r="L141" s="9">
        <f t="shared" si="6"/>
        <v>2.4318525325095445E-4</v>
      </c>
    </row>
    <row r="142" spans="2:12" x14ac:dyDescent="0.2">
      <c r="B142" s="21" t="s">
        <v>199</v>
      </c>
      <c r="C142" s="22">
        <v>9.2603585420871423E-3</v>
      </c>
      <c r="D142" s="23">
        <v>9.5789841128725503E-2</v>
      </c>
      <c r="E142" s="24">
        <v>8423</v>
      </c>
      <c r="F142" s="25">
        <v>0</v>
      </c>
      <c r="H142" s="21" t="s">
        <v>199</v>
      </c>
      <c r="I142" s="36">
        <v>-1.0894935710986308E-2</v>
      </c>
      <c r="J142" s="30"/>
      <c r="K142" s="9">
        <f t="shared" si="5"/>
        <v>-0.11268464977934557</v>
      </c>
      <c r="L142" s="9">
        <f t="shared" si="6"/>
        <v>1.0532537666613486E-3</v>
      </c>
    </row>
    <row r="143" spans="2:12" x14ac:dyDescent="0.2">
      <c r="B143" s="21" t="s">
        <v>200</v>
      </c>
      <c r="C143" s="22">
        <v>6.2922949068028016E-3</v>
      </c>
      <c r="D143" s="23">
        <v>7.9078722526609468E-2</v>
      </c>
      <c r="E143" s="24">
        <v>8423</v>
      </c>
      <c r="F143" s="25">
        <v>0</v>
      </c>
      <c r="H143" s="21" t="s">
        <v>200</v>
      </c>
      <c r="I143" s="36">
        <v>-3.6993238507384363E-3</v>
      </c>
      <c r="J143" s="30"/>
      <c r="K143" s="9">
        <f t="shared" si="5"/>
        <v>-4.6485912982178676E-2</v>
      </c>
      <c r="L143" s="9">
        <f t="shared" si="6"/>
        <v>2.9435524349527716E-4</v>
      </c>
    </row>
    <row r="144" spans="2:12" x14ac:dyDescent="0.2">
      <c r="B144" s="21" t="s">
        <v>201</v>
      </c>
      <c r="C144" s="22">
        <v>7.253947524634928E-2</v>
      </c>
      <c r="D144" s="23">
        <v>0.25939446424652918</v>
      </c>
      <c r="E144" s="24">
        <v>8423</v>
      </c>
      <c r="F144" s="25">
        <v>0</v>
      </c>
      <c r="H144" s="21" t="s">
        <v>201</v>
      </c>
      <c r="I144" s="36">
        <v>-4.5996916429957221E-3</v>
      </c>
      <c r="J144" s="30"/>
      <c r="K144" s="9">
        <f t="shared" si="5"/>
        <v>-1.64461197632319E-2</v>
      </c>
      <c r="L144" s="9">
        <f t="shared" si="6"/>
        <v>1.2863004576721315E-3</v>
      </c>
    </row>
    <row r="145" spans="2:12" x14ac:dyDescent="0.2">
      <c r="B145" s="21" t="s">
        <v>202</v>
      </c>
      <c r="C145" s="22">
        <v>1.1278641814080495E-2</v>
      </c>
      <c r="D145" s="23">
        <v>0.10560661975816067</v>
      </c>
      <c r="E145" s="24">
        <v>8423</v>
      </c>
      <c r="F145" s="25">
        <v>0</v>
      </c>
      <c r="H145" s="21" t="s">
        <v>202</v>
      </c>
      <c r="I145" s="36">
        <v>-9.8564656563716827E-3</v>
      </c>
      <c r="J145" s="30"/>
      <c r="K145" s="9">
        <f t="shared" si="5"/>
        <v>-9.2279235269507057E-2</v>
      </c>
      <c r="L145" s="9">
        <f t="shared" si="6"/>
        <v>1.0526569825412067E-3</v>
      </c>
    </row>
    <row r="146" spans="2:12" x14ac:dyDescent="0.2">
      <c r="B146" s="21" t="s">
        <v>203</v>
      </c>
      <c r="C146" s="22">
        <v>0.46883533182951442</v>
      </c>
      <c r="D146" s="23">
        <v>0.49905744388496109</v>
      </c>
      <c r="E146" s="24">
        <v>8423</v>
      </c>
      <c r="F146" s="25">
        <v>0</v>
      </c>
      <c r="H146" s="21" t="s">
        <v>203</v>
      </c>
      <c r="I146" s="36">
        <v>-1.5317124451567981E-2</v>
      </c>
      <c r="J146" s="30"/>
      <c r="K146" s="9">
        <f t="shared" si="5"/>
        <v>-1.6302562813828234E-2</v>
      </c>
      <c r="L146" s="9">
        <f t="shared" si="6"/>
        <v>1.4389544155522505E-2</v>
      </c>
    </row>
    <row r="147" spans="2:12" x14ac:dyDescent="0.2">
      <c r="B147" s="21" t="s">
        <v>204</v>
      </c>
      <c r="C147" s="22">
        <v>2.9561913807432026E-2</v>
      </c>
      <c r="D147" s="23">
        <v>0.16938539894898019</v>
      </c>
      <c r="E147" s="24">
        <v>8423</v>
      </c>
      <c r="F147" s="25">
        <v>0</v>
      </c>
      <c r="H147" s="21" t="s">
        <v>204</v>
      </c>
      <c r="I147" s="36">
        <v>1.2967745097816005E-2</v>
      </c>
      <c r="J147" s="30"/>
      <c r="K147" s="9">
        <f t="shared" si="5"/>
        <v>7.4294442219002055E-2</v>
      </c>
      <c r="L147" s="9">
        <f t="shared" si="6"/>
        <v>-2.2631901287657828E-3</v>
      </c>
    </row>
    <row r="148" spans="2:12" x14ac:dyDescent="0.2">
      <c r="B148" s="21" t="s">
        <v>205</v>
      </c>
      <c r="C148" s="22">
        <v>0.24444972100201828</v>
      </c>
      <c r="D148" s="23">
        <v>0.42978597563899068</v>
      </c>
      <c r="E148" s="24">
        <v>8423</v>
      </c>
      <c r="F148" s="25">
        <v>0</v>
      </c>
      <c r="H148" s="21" t="s">
        <v>205</v>
      </c>
      <c r="I148" s="36">
        <v>5.7146594930794686E-2</v>
      </c>
      <c r="J148" s="30"/>
      <c r="K148" s="9">
        <f t="shared" si="5"/>
        <v>0.1004619233551126</v>
      </c>
      <c r="L148" s="9">
        <f t="shared" si="6"/>
        <v>-3.250331555439611E-2</v>
      </c>
    </row>
    <row r="149" spans="2:12" x14ac:dyDescent="0.2">
      <c r="B149" s="21" t="s">
        <v>206</v>
      </c>
      <c r="C149" s="22">
        <v>2.2913451264395108E-2</v>
      </c>
      <c r="D149" s="23">
        <v>0.14963650404215723</v>
      </c>
      <c r="E149" s="24">
        <v>8423</v>
      </c>
      <c r="F149" s="25">
        <v>0</v>
      </c>
      <c r="H149" s="21" t="s">
        <v>206</v>
      </c>
      <c r="I149" s="36">
        <v>1.4343605260311659E-4</v>
      </c>
      <c r="J149" s="30"/>
      <c r="K149" s="9">
        <f t="shared" si="5"/>
        <v>9.3659925096053727E-4</v>
      </c>
      <c r="L149" s="9">
        <f t="shared" si="6"/>
        <v>-2.1963992154967639E-5</v>
      </c>
    </row>
    <row r="150" spans="2:12" x14ac:dyDescent="0.2">
      <c r="B150" s="21" t="s">
        <v>207</v>
      </c>
      <c r="C150" s="22">
        <v>9.2603585420871423E-3</v>
      </c>
      <c r="D150" s="23">
        <v>9.578984112873308E-2</v>
      </c>
      <c r="E150" s="24">
        <v>8423</v>
      </c>
      <c r="F150" s="25">
        <v>0</v>
      </c>
      <c r="H150" s="21" t="s">
        <v>207</v>
      </c>
      <c r="I150" s="36">
        <v>5.889054702633411E-3</v>
      </c>
      <c r="J150" s="30"/>
      <c r="K150" s="9">
        <f t="shared" si="5"/>
        <v>6.0909589950900761E-2</v>
      </c>
      <c r="L150" s="9">
        <f t="shared" si="6"/>
        <v>-5.6931671853448283E-4</v>
      </c>
    </row>
    <row r="151" spans="2:12" x14ac:dyDescent="0.2">
      <c r="B151" s="21" t="s">
        <v>208</v>
      </c>
      <c r="C151" s="22">
        <v>4.8913688709485932E-2</v>
      </c>
      <c r="D151" s="23">
        <v>0.21570040224868522</v>
      </c>
      <c r="E151" s="24">
        <v>8423</v>
      </c>
      <c r="F151" s="25">
        <v>0</v>
      </c>
      <c r="H151" s="21" t="s">
        <v>208</v>
      </c>
      <c r="I151" s="36">
        <v>-2.2759276748737324E-2</v>
      </c>
      <c r="J151" s="30"/>
      <c r="K151" s="9">
        <f t="shared" si="5"/>
        <v>-0.10035232361616277</v>
      </c>
      <c r="L151" s="9">
        <f t="shared" si="6"/>
        <v>5.1610482249231145E-3</v>
      </c>
    </row>
    <row r="152" spans="2:12" ht="24" x14ac:dyDescent="0.2">
      <c r="B152" s="21" t="s">
        <v>209</v>
      </c>
      <c r="C152" s="22">
        <v>4.2740116348094506E-2</v>
      </c>
      <c r="D152" s="23">
        <v>0.20228261596645999</v>
      </c>
      <c r="E152" s="24">
        <v>8423</v>
      </c>
      <c r="F152" s="25">
        <v>0</v>
      </c>
      <c r="H152" s="21" t="s">
        <v>209</v>
      </c>
      <c r="I152" s="36">
        <v>-2.2740121417158844E-2</v>
      </c>
      <c r="J152" s="30"/>
      <c r="K152" s="9">
        <f t="shared" si="5"/>
        <v>-0.10761283602160363</v>
      </c>
      <c r="L152" s="9">
        <f t="shared" si="6"/>
        <v>4.8047402911791286E-3</v>
      </c>
    </row>
    <row r="153" spans="2:12" x14ac:dyDescent="0.2">
      <c r="B153" s="21" t="s">
        <v>210</v>
      </c>
      <c r="C153" s="22">
        <v>5.3306422889706752E-2</v>
      </c>
      <c r="D153" s="23">
        <v>0.2246571614594785</v>
      </c>
      <c r="E153" s="24">
        <v>8423</v>
      </c>
      <c r="F153" s="25">
        <v>0</v>
      </c>
      <c r="H153" s="21" t="s">
        <v>210</v>
      </c>
      <c r="I153" s="36">
        <v>-2.7112858615386894E-2</v>
      </c>
      <c r="J153" s="30"/>
      <c r="K153" s="9">
        <f t="shared" si="5"/>
        <v>-0.11425217403058803</v>
      </c>
      <c r="L153" s="9">
        <f t="shared" si="6"/>
        <v>6.433311529939055E-3</v>
      </c>
    </row>
    <row r="154" spans="2:12" x14ac:dyDescent="0.2">
      <c r="B154" s="21" t="s">
        <v>211</v>
      </c>
      <c r="C154" s="22">
        <v>1.507776326724445E-2</v>
      </c>
      <c r="D154" s="23">
        <v>0.12186955161819095</v>
      </c>
      <c r="E154" s="24">
        <v>8423</v>
      </c>
      <c r="F154" s="25">
        <v>0</v>
      </c>
      <c r="H154" s="21" t="s">
        <v>211</v>
      </c>
      <c r="I154" s="36">
        <v>-1.1370988979863902E-2</v>
      </c>
      <c r="J154" s="30"/>
      <c r="K154" s="9">
        <f t="shared" si="5"/>
        <v>-9.1897768976770086E-2</v>
      </c>
      <c r="L154" s="9">
        <f t="shared" si="6"/>
        <v>1.4068245732943348E-3</v>
      </c>
    </row>
    <row r="155" spans="2:12" x14ac:dyDescent="0.2">
      <c r="B155" s="21" t="s">
        <v>212</v>
      </c>
      <c r="C155" s="22">
        <v>2.6712572717559065E-2</v>
      </c>
      <c r="D155" s="23">
        <v>0.16125166111284953</v>
      </c>
      <c r="E155" s="24">
        <v>8423</v>
      </c>
      <c r="F155" s="25">
        <v>0</v>
      </c>
      <c r="H155" s="21" t="s">
        <v>212</v>
      </c>
      <c r="I155" s="36">
        <v>-1.7802899007683899E-2</v>
      </c>
      <c r="J155" s="30"/>
      <c r="K155" s="9">
        <f t="shared" si="5"/>
        <v>-0.10745525133680023</v>
      </c>
      <c r="L155" s="9">
        <f t="shared" si="6"/>
        <v>2.9491865760892968E-3</v>
      </c>
    </row>
    <row r="156" spans="2:12" x14ac:dyDescent="0.2">
      <c r="B156" s="21" t="s">
        <v>213</v>
      </c>
      <c r="C156" s="22">
        <v>1.0803751632435001E-2</v>
      </c>
      <c r="D156" s="23">
        <v>0.10338423247877604</v>
      </c>
      <c r="E156" s="24">
        <v>8423</v>
      </c>
      <c r="F156" s="25">
        <v>0</v>
      </c>
      <c r="H156" s="21" t="s">
        <v>213</v>
      </c>
      <c r="I156" s="36">
        <v>-9.4371495402202268E-3</v>
      </c>
      <c r="J156" s="30"/>
      <c r="K156" s="9">
        <f t="shared" si="5"/>
        <v>-9.0296099285604114E-2</v>
      </c>
      <c r="L156" s="9">
        <f t="shared" si="6"/>
        <v>9.8619119478996343E-4</v>
      </c>
    </row>
    <row r="157" spans="2:12" x14ac:dyDescent="0.2">
      <c r="B157" s="21" t="s">
        <v>214</v>
      </c>
      <c r="C157" s="22">
        <v>4.7489018164549449E-4</v>
      </c>
      <c r="D157" s="23">
        <v>2.1788093561595247E-2</v>
      </c>
      <c r="E157" s="24">
        <v>8423</v>
      </c>
      <c r="F157" s="25">
        <v>0</v>
      </c>
      <c r="H157" s="21" t="s">
        <v>214</v>
      </c>
      <c r="I157" s="36">
        <v>8.5007549931518072E-4</v>
      </c>
      <c r="J157" s="30"/>
      <c r="K157" s="9">
        <f t="shared" si="5"/>
        <v>3.8997069863173868E-2</v>
      </c>
      <c r="L157" s="9">
        <f t="shared" si="6"/>
        <v>-1.8528124415333826E-5</v>
      </c>
    </row>
    <row r="158" spans="2:12" x14ac:dyDescent="0.2">
      <c r="B158" s="21" t="s">
        <v>215</v>
      </c>
      <c r="C158" s="22">
        <v>1.7808381811706044E-2</v>
      </c>
      <c r="D158" s="23">
        <v>0.13226231587438467</v>
      </c>
      <c r="E158" s="24">
        <v>8423</v>
      </c>
      <c r="F158" s="25">
        <v>0</v>
      </c>
      <c r="H158" s="21" t="s">
        <v>215</v>
      </c>
      <c r="I158" s="36">
        <v>-1.6544636504768079E-2</v>
      </c>
      <c r="J158" s="30"/>
      <c r="K158" s="9">
        <f t="shared" si="5"/>
        <v>-0.12286192929200349</v>
      </c>
      <c r="L158" s="9">
        <f t="shared" si="6"/>
        <v>2.2276428615738576E-3</v>
      </c>
    </row>
    <row r="159" spans="2:12" x14ac:dyDescent="0.2">
      <c r="B159" s="21" t="s">
        <v>216</v>
      </c>
      <c r="C159" s="22">
        <v>0.20182832719933513</v>
      </c>
      <c r="D159" s="23">
        <v>0.4013885664275133</v>
      </c>
      <c r="E159" s="24">
        <v>8423</v>
      </c>
      <c r="F159" s="25">
        <v>0</v>
      </c>
      <c r="H159" s="21" t="s">
        <v>216</v>
      </c>
      <c r="I159" s="36">
        <v>1.9530783680802206E-2</v>
      </c>
      <c r="J159" s="30"/>
      <c r="K159" s="9">
        <f t="shared" si="5"/>
        <v>3.8837474670392794E-2</v>
      </c>
      <c r="L159" s="9">
        <f t="shared" si="6"/>
        <v>-9.8205722058110588E-3</v>
      </c>
    </row>
    <row r="160" spans="2:12" ht="24" x14ac:dyDescent="0.2">
      <c r="B160" s="21" t="s">
        <v>217</v>
      </c>
      <c r="C160" s="22">
        <v>1.6146266175946812E-2</v>
      </c>
      <c r="D160" s="23">
        <v>0.126045430155485</v>
      </c>
      <c r="E160" s="24">
        <v>8423</v>
      </c>
      <c r="F160" s="25">
        <v>0</v>
      </c>
      <c r="H160" s="21" t="s">
        <v>217</v>
      </c>
      <c r="I160" s="36">
        <v>-4.345811473890437E-4</v>
      </c>
      <c r="J160" s="30"/>
      <c r="K160" s="9">
        <f t="shared" si="5"/>
        <v>-3.3921442767169286E-3</v>
      </c>
      <c r="L160" s="9">
        <f t="shared" si="6"/>
        <v>5.566931599294102E-5</v>
      </c>
    </row>
    <row r="161" spans="2:13" x14ac:dyDescent="0.2">
      <c r="B161" s="21" t="s">
        <v>218</v>
      </c>
      <c r="C161" s="22">
        <v>0.19434880683841863</v>
      </c>
      <c r="D161" s="23">
        <v>0.39572204839691261</v>
      </c>
      <c r="E161" s="24">
        <v>8423</v>
      </c>
      <c r="F161" s="25">
        <v>0</v>
      </c>
      <c r="H161" s="21" t="s">
        <v>218</v>
      </c>
      <c r="I161" s="36">
        <v>1.2913091711483462E-2</v>
      </c>
      <c r="J161" s="30"/>
      <c r="K161" s="9">
        <f t="shared" si="5"/>
        <v>2.6289785436283884E-2</v>
      </c>
      <c r="L161" s="9">
        <f t="shared" si="6"/>
        <v>-6.3419361566750248E-3</v>
      </c>
    </row>
    <row r="162" spans="2:13" x14ac:dyDescent="0.2">
      <c r="B162" s="21" t="s">
        <v>219</v>
      </c>
      <c r="C162" s="22">
        <v>0.33099845660690969</v>
      </c>
      <c r="D162" s="23">
        <v>0.47060043688049391</v>
      </c>
      <c r="E162" s="24">
        <v>8423</v>
      </c>
      <c r="F162" s="25">
        <v>0</v>
      </c>
      <c r="H162" s="21" t="s">
        <v>219</v>
      </c>
      <c r="I162" s="36">
        <v>2.5041570117612162E-2</v>
      </c>
      <c r="J162" s="30"/>
      <c r="K162" s="9">
        <f t="shared" si="5"/>
        <v>3.5598881226544865E-2</v>
      </c>
      <c r="L162" s="9">
        <f t="shared" si="6"/>
        <v>-1.7613075574020781E-2</v>
      </c>
    </row>
    <row r="163" spans="2:13" x14ac:dyDescent="0.2">
      <c r="B163" s="21" t="s">
        <v>220</v>
      </c>
      <c r="C163" s="22">
        <v>2.5525347263445332E-2</v>
      </c>
      <c r="D163" s="23">
        <v>0.15772367400768122</v>
      </c>
      <c r="E163" s="24">
        <v>8423</v>
      </c>
      <c r="F163" s="25">
        <v>0</v>
      </c>
      <c r="H163" s="21" t="s">
        <v>220</v>
      </c>
      <c r="I163" s="36">
        <v>-6.3245003498537799E-3</v>
      </c>
      <c r="J163" s="30"/>
      <c r="K163" s="9">
        <f t="shared" si="5"/>
        <v>-3.9075080649312269E-2</v>
      </c>
      <c r="L163" s="9">
        <f t="shared" si="6"/>
        <v>1.0235309867936328E-3</v>
      </c>
    </row>
    <row r="164" spans="2:13" ht="24" x14ac:dyDescent="0.2">
      <c r="B164" s="21" t="s">
        <v>221</v>
      </c>
      <c r="C164" s="22">
        <v>8.19185563338478E-3</v>
      </c>
      <c r="D164" s="23">
        <v>9.0142741472046123E-2</v>
      </c>
      <c r="E164" s="24">
        <v>8423</v>
      </c>
      <c r="F164" s="25">
        <v>0</v>
      </c>
      <c r="H164" s="21" t="s">
        <v>221</v>
      </c>
      <c r="I164" s="36">
        <v>-7.1251856137096135E-3</v>
      </c>
      <c r="J164" s="30"/>
      <c r="K164" s="9">
        <f t="shared" si="5"/>
        <v>-7.8395853136910665E-2</v>
      </c>
      <c r="L164" s="9">
        <f t="shared" si="6"/>
        <v>6.4751183462375338E-4</v>
      </c>
    </row>
    <row r="165" spans="2:13" x14ac:dyDescent="0.2">
      <c r="B165" s="21" t="s">
        <v>222</v>
      </c>
      <c r="C165" s="22">
        <v>7.1233527246824168E-3</v>
      </c>
      <c r="D165" s="23">
        <v>8.4103806980854331E-2</v>
      </c>
      <c r="E165" s="24">
        <v>8423</v>
      </c>
      <c r="F165" s="25">
        <v>0</v>
      </c>
      <c r="H165" s="21" t="s">
        <v>222</v>
      </c>
      <c r="I165" s="36">
        <v>-4.4369625230573776E-4</v>
      </c>
      <c r="J165" s="30"/>
      <c r="K165" s="9">
        <f t="shared" si="5"/>
        <v>-5.2379988874728259E-3</v>
      </c>
      <c r="L165" s="9">
        <f t="shared" si="6"/>
        <v>3.7579807873773711E-5</v>
      </c>
    </row>
    <row r="166" spans="2:13" x14ac:dyDescent="0.2">
      <c r="B166" s="21" t="s">
        <v>223</v>
      </c>
      <c r="C166" s="22">
        <v>0.27887925917131662</v>
      </c>
      <c r="D166" s="23">
        <v>0.44847463315239156</v>
      </c>
      <c r="E166" s="24">
        <v>8423</v>
      </c>
      <c r="F166" s="25">
        <v>0</v>
      </c>
      <c r="H166" s="21" t="s">
        <v>223</v>
      </c>
      <c r="I166" s="36">
        <v>-1.3773736621034129E-2</v>
      </c>
      <c r="J166" s="30"/>
      <c r="K166" s="9">
        <f t="shared" si="5"/>
        <v>-2.2147355551243024E-2</v>
      </c>
      <c r="L166" s="9">
        <f t="shared" si="6"/>
        <v>8.5650540319179864E-3</v>
      </c>
    </row>
    <row r="167" spans="2:13" x14ac:dyDescent="0.2">
      <c r="B167" s="21" t="s">
        <v>47</v>
      </c>
      <c r="C167" s="22">
        <v>0.54493648343820489</v>
      </c>
      <c r="D167" s="23">
        <v>0.49800618154126852</v>
      </c>
      <c r="E167" s="24">
        <v>8423</v>
      </c>
      <c r="F167" s="25">
        <v>0</v>
      </c>
      <c r="H167" s="21" t="s">
        <v>47</v>
      </c>
      <c r="I167" s="36">
        <v>-5.741398894209078E-2</v>
      </c>
      <c r="J167" s="30"/>
      <c r="K167" s="9">
        <f t="shared" si="5"/>
        <v>-5.2463227719318523E-2</v>
      </c>
      <c r="L167" s="9">
        <f t="shared" si="6"/>
        <v>6.2824475667015905E-2</v>
      </c>
    </row>
    <row r="168" spans="2:13" ht="15.75" thickBot="1" x14ac:dyDescent="0.25">
      <c r="B168" s="26" t="s">
        <v>48</v>
      </c>
      <c r="C168" s="59">
        <v>1.9868217974593376</v>
      </c>
      <c r="D168" s="60">
        <v>1.2503876017211193</v>
      </c>
      <c r="E168" s="27">
        <v>8423</v>
      </c>
      <c r="F168" s="28">
        <v>0</v>
      </c>
      <c r="H168" s="26" t="s">
        <v>48</v>
      </c>
      <c r="I168" s="37">
        <v>-1.1588076605853627E-2</v>
      </c>
      <c r="J168" s="30"/>
      <c r="K168" s="9"/>
      <c r="L168" s="9"/>
      <c r="M168" s="2" t="str">
        <f>"((memsleep-"&amp;C168&amp;")/"&amp;D168&amp;")*("&amp;I168&amp;")"</f>
        <v>((memsleep-1.98682179745934)/1.25038760172112)*(-0.0115880766058536)</v>
      </c>
    </row>
    <row r="169" spans="2:13" ht="26.25" customHeight="1" thickTop="1" x14ac:dyDescent="0.2">
      <c r="B169" s="29" t="s">
        <v>46</v>
      </c>
      <c r="C169" s="29"/>
      <c r="D169" s="29"/>
      <c r="E169" s="29"/>
      <c r="F169" s="29"/>
      <c r="H169" s="29" t="s">
        <v>7</v>
      </c>
      <c r="I169" s="29"/>
      <c r="J169" s="30"/>
    </row>
  </sheetData>
  <mergeCells count="7">
    <mergeCell ref="B5:F5"/>
    <mergeCell ref="B6"/>
    <mergeCell ref="B169:F169"/>
    <mergeCell ref="H4:I4"/>
    <mergeCell ref="H5:H6"/>
    <mergeCell ref="H169:I169"/>
    <mergeCell ref="K5:L5"/>
  </mergeCells>
  <pageMargins left="0.25" right="0.2" top="0.25" bottom="0.25" header="0.55000000000000004" footer="0.05"/>
  <pageSetup scale="50" fitToHeight="0" orientation="landscape" r:id="rId1"/>
  <rowBreaks count="2" manualBreakCount="2">
    <brk id="68" max="16383" man="1"/>
    <brk id="1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65"/>
  <sheetViews>
    <sheetView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9.140625" style="2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3" width="9.140625" style="2"/>
    <col min="14" max="14" width="19.5703125" style="2" bestFit="1" customWidth="1"/>
    <col min="15" max="16384" width="9.140625" style="2"/>
  </cols>
  <sheetData>
    <row r="1" spans="1:14" x14ac:dyDescent="0.25">
      <c r="A1" s="2" t="s">
        <v>3</v>
      </c>
      <c r="B1" s="2" t="s">
        <v>63</v>
      </c>
    </row>
    <row r="4" spans="1:14" ht="15.75" thickBot="1" x14ac:dyDescent="0.25">
      <c r="H4" s="38" t="s">
        <v>6</v>
      </c>
      <c r="I4" s="38"/>
      <c r="J4" s="62"/>
    </row>
    <row r="5" spans="1:14" ht="16.5" thickTop="1" thickBot="1" x14ac:dyDescent="0.25">
      <c r="B5" s="38" t="s">
        <v>0</v>
      </c>
      <c r="C5" s="38"/>
      <c r="D5" s="38"/>
      <c r="E5" s="38"/>
      <c r="F5" s="38"/>
      <c r="G5" s="4"/>
      <c r="H5" s="63" t="s">
        <v>45</v>
      </c>
      <c r="I5" s="64" t="s">
        <v>4</v>
      </c>
      <c r="J5" s="62"/>
      <c r="K5" s="10" t="s">
        <v>8</v>
      </c>
      <c r="L5" s="10"/>
    </row>
    <row r="6" spans="1:14" ht="27" thickTop="1" thickBot="1" x14ac:dyDescent="0.25">
      <c r="B6" s="39" t="s">
        <v>45</v>
      </c>
      <c r="C6" s="40" t="s">
        <v>1</v>
      </c>
      <c r="D6" s="41" t="s">
        <v>246</v>
      </c>
      <c r="E6" s="41" t="s">
        <v>247</v>
      </c>
      <c r="F6" s="42" t="s">
        <v>2</v>
      </c>
      <c r="G6" s="8"/>
      <c r="H6" s="65"/>
      <c r="I6" s="66" t="s">
        <v>5</v>
      </c>
      <c r="J6" s="62"/>
      <c r="K6" s="1" t="s">
        <v>9</v>
      </c>
      <c r="L6" s="1" t="s">
        <v>10</v>
      </c>
    </row>
    <row r="7" spans="1:14" ht="15.75" thickTop="1" x14ac:dyDescent="0.2">
      <c r="B7" s="43" t="s">
        <v>64</v>
      </c>
      <c r="C7" s="44">
        <v>0.60144181256436668</v>
      </c>
      <c r="D7" s="45">
        <v>0.48966446853530815</v>
      </c>
      <c r="E7" s="46">
        <v>3884</v>
      </c>
      <c r="F7" s="47">
        <v>0</v>
      </c>
      <c r="G7" s="8"/>
      <c r="H7" s="43" t="s">
        <v>64</v>
      </c>
      <c r="I7" s="67">
        <v>-8.7276277959921298E-3</v>
      </c>
      <c r="J7" s="62"/>
      <c r="K7" s="9">
        <f>((1-C7)/D7)*I7</f>
        <v>-7.1037776651189741E-3</v>
      </c>
      <c r="L7" s="9">
        <f>((0-C7)/D7)*I7</f>
        <v>1.0719912548913389E-2</v>
      </c>
      <c r="N7" s="98"/>
    </row>
    <row r="8" spans="1:14" x14ac:dyDescent="0.2">
      <c r="B8" s="48" t="s">
        <v>65</v>
      </c>
      <c r="C8" s="49">
        <v>0.10556127703398559</v>
      </c>
      <c r="D8" s="50">
        <v>0.30731483788513253</v>
      </c>
      <c r="E8" s="51">
        <v>3884</v>
      </c>
      <c r="F8" s="52">
        <v>0</v>
      </c>
      <c r="G8" s="8"/>
      <c r="H8" s="48" t="s">
        <v>65</v>
      </c>
      <c r="I8" s="68">
        <v>-5.1266126259380904E-3</v>
      </c>
      <c r="J8" s="62"/>
      <c r="K8" s="9">
        <f t="shared" ref="K8:K18" si="0">((1-C8)/D8)*I8</f>
        <v>-1.4920987485802581E-2</v>
      </c>
      <c r="L8" s="9">
        <f t="shared" ref="L8:L71" si="1">((0-C8)/D8)*I8</f>
        <v>1.7609685864073282E-3</v>
      </c>
      <c r="N8" s="98"/>
    </row>
    <row r="9" spans="1:14" x14ac:dyDescent="0.2">
      <c r="B9" s="48" t="s">
        <v>66</v>
      </c>
      <c r="C9" s="49">
        <v>1.5190525231719876E-2</v>
      </c>
      <c r="D9" s="50">
        <v>0.12232589998731785</v>
      </c>
      <c r="E9" s="51">
        <v>3884</v>
      </c>
      <c r="F9" s="52">
        <v>0</v>
      </c>
      <c r="G9" s="8"/>
      <c r="H9" s="48" t="s">
        <v>66</v>
      </c>
      <c r="I9" s="68">
        <v>1.8501446499962829E-3</v>
      </c>
      <c r="J9" s="62"/>
      <c r="K9" s="9">
        <f t="shared" si="0"/>
        <v>1.4894964853698872E-2</v>
      </c>
      <c r="L9" s="9">
        <f t="shared" si="1"/>
        <v>-2.2975239905051855E-4</v>
      </c>
      <c r="N9" s="98"/>
    </row>
    <row r="10" spans="1:14" x14ac:dyDescent="0.2">
      <c r="B10" s="48" t="s">
        <v>67</v>
      </c>
      <c r="C10" s="49">
        <v>0.20159629248197733</v>
      </c>
      <c r="D10" s="50">
        <v>0.40124391409164534</v>
      </c>
      <c r="E10" s="51">
        <v>3884</v>
      </c>
      <c r="F10" s="52">
        <v>0</v>
      </c>
      <c r="G10" s="8"/>
      <c r="H10" s="48" t="s">
        <v>67</v>
      </c>
      <c r="I10" s="68">
        <v>1.759421626400802E-2</v>
      </c>
      <c r="J10" s="62"/>
      <c r="K10" s="9">
        <f t="shared" si="0"/>
        <v>3.5009347189374325E-2</v>
      </c>
      <c r="L10" s="9">
        <f t="shared" si="1"/>
        <v>-8.8398319410771028E-3</v>
      </c>
      <c r="N10" s="98"/>
    </row>
    <row r="11" spans="1:14" x14ac:dyDescent="0.2">
      <c r="B11" s="48" t="s">
        <v>68</v>
      </c>
      <c r="C11" s="49">
        <v>1.9824922760041195E-2</v>
      </c>
      <c r="D11" s="50">
        <v>0.1394162815049434</v>
      </c>
      <c r="E11" s="51">
        <v>3884</v>
      </c>
      <c r="F11" s="52">
        <v>0</v>
      </c>
      <c r="G11" s="8"/>
      <c r="H11" s="48" t="s">
        <v>68</v>
      </c>
      <c r="I11" s="68">
        <v>-3.3630204843764405E-4</v>
      </c>
      <c r="J11" s="62"/>
      <c r="K11" s="9">
        <f t="shared" si="0"/>
        <v>-2.3643930446648441E-3</v>
      </c>
      <c r="L11" s="9">
        <f t="shared" si="1"/>
        <v>4.7821976474702652E-5</v>
      </c>
      <c r="N11" s="98"/>
    </row>
    <row r="12" spans="1:14" x14ac:dyDescent="0.2">
      <c r="B12" s="48" t="s">
        <v>69</v>
      </c>
      <c r="C12" s="49">
        <v>1.2873326467559218E-3</v>
      </c>
      <c r="D12" s="50">
        <v>3.5860933131325518E-2</v>
      </c>
      <c r="E12" s="51">
        <v>3884</v>
      </c>
      <c r="F12" s="52">
        <v>0</v>
      </c>
      <c r="G12" s="8"/>
      <c r="H12" s="48" t="s">
        <v>69</v>
      </c>
      <c r="I12" s="68">
        <v>1.3520779036254196E-3</v>
      </c>
      <c r="J12" s="62"/>
      <c r="K12" s="9">
        <f t="shared" si="0"/>
        <v>3.7654829690406698E-2</v>
      </c>
      <c r="L12" s="9">
        <f t="shared" si="1"/>
        <v>-4.8536774542932074E-5</v>
      </c>
      <c r="N12" s="98"/>
    </row>
    <row r="13" spans="1:14" x14ac:dyDescent="0.2">
      <c r="B13" s="48" t="s">
        <v>70</v>
      </c>
      <c r="C13" s="49">
        <v>7.9814624098867148E-3</v>
      </c>
      <c r="D13" s="50">
        <v>8.8993245533160958E-2</v>
      </c>
      <c r="E13" s="51">
        <v>3884</v>
      </c>
      <c r="F13" s="52">
        <v>0</v>
      </c>
      <c r="G13" s="8"/>
      <c r="H13" s="48" t="s">
        <v>70</v>
      </c>
      <c r="I13" s="68">
        <v>-2.1135848248529323E-4</v>
      </c>
      <c r="J13" s="62"/>
      <c r="K13" s="9">
        <f t="shared" si="0"/>
        <v>-2.3560387245816052E-3</v>
      </c>
      <c r="L13" s="9">
        <f t="shared" si="1"/>
        <v>1.8955930563724307E-5</v>
      </c>
      <c r="N13" s="98"/>
    </row>
    <row r="14" spans="1:14" ht="24" x14ac:dyDescent="0.2">
      <c r="B14" s="48" t="s">
        <v>71</v>
      </c>
      <c r="C14" s="49">
        <v>4.7116374871266735E-2</v>
      </c>
      <c r="D14" s="50">
        <v>0.21191504050713178</v>
      </c>
      <c r="E14" s="51">
        <v>3884</v>
      </c>
      <c r="F14" s="52">
        <v>0</v>
      </c>
      <c r="G14" s="8"/>
      <c r="H14" s="48" t="s">
        <v>71</v>
      </c>
      <c r="I14" s="68">
        <v>-6.6988674694093333E-3</v>
      </c>
      <c r="J14" s="62"/>
      <c r="K14" s="9">
        <f t="shared" si="0"/>
        <v>-3.012169925849547E-2</v>
      </c>
      <c r="L14" s="9">
        <f t="shared" si="1"/>
        <v>1.489400422670811E-3</v>
      </c>
      <c r="N14" s="98"/>
    </row>
    <row r="15" spans="1:14" x14ac:dyDescent="0.2">
      <c r="B15" s="48" t="s">
        <v>72</v>
      </c>
      <c r="C15" s="49">
        <v>0.40010298661174049</v>
      </c>
      <c r="D15" s="50">
        <v>0.48998204038347748</v>
      </c>
      <c r="E15" s="51">
        <v>3884</v>
      </c>
      <c r="F15" s="52">
        <v>0</v>
      </c>
      <c r="G15" s="8"/>
      <c r="H15" s="48" t="s">
        <v>72</v>
      </c>
      <c r="I15" s="68">
        <v>5.328237122327293E-2</v>
      </c>
      <c r="J15" s="62"/>
      <c r="K15" s="9">
        <f t="shared" si="0"/>
        <v>6.5234912157331029E-2</v>
      </c>
      <c r="L15" s="9">
        <f t="shared" si="1"/>
        <v>-4.3508606649138373E-2</v>
      </c>
      <c r="N15" s="98"/>
    </row>
    <row r="16" spans="1:14" x14ac:dyDescent="0.2">
      <c r="B16" s="48" t="s">
        <v>73</v>
      </c>
      <c r="C16" s="49">
        <v>0.32981462409886714</v>
      </c>
      <c r="D16" s="50">
        <v>0.47020619104678485</v>
      </c>
      <c r="E16" s="51">
        <v>3884</v>
      </c>
      <c r="F16" s="52">
        <v>0</v>
      </c>
      <c r="G16" s="8"/>
      <c r="H16" s="48" t="s">
        <v>73</v>
      </c>
      <c r="I16" s="68">
        <v>-1.0101430238195501E-2</v>
      </c>
      <c r="J16" s="62"/>
      <c r="K16" s="9">
        <f t="shared" si="0"/>
        <v>-1.4397579083875853E-2</v>
      </c>
      <c r="L16" s="9">
        <f t="shared" si="1"/>
        <v>7.0854010013234594E-3</v>
      </c>
      <c r="N16" s="98"/>
    </row>
    <row r="17" spans="2:14" x14ac:dyDescent="0.2">
      <c r="B17" s="48" t="s">
        <v>74</v>
      </c>
      <c r="C17" s="49">
        <v>3.5015447991761074E-2</v>
      </c>
      <c r="D17" s="50">
        <v>0.1838425094069156</v>
      </c>
      <c r="E17" s="51">
        <v>3884</v>
      </c>
      <c r="F17" s="52">
        <v>0</v>
      </c>
      <c r="G17" s="8"/>
      <c r="H17" s="48" t="s">
        <v>74</v>
      </c>
      <c r="I17" s="68">
        <v>-2.9450811188522927E-2</v>
      </c>
      <c r="J17" s="62"/>
      <c r="K17" s="9">
        <f t="shared" si="0"/>
        <v>-0.15458654221332649</v>
      </c>
      <c r="L17" s="9">
        <f t="shared" si="1"/>
        <v>5.6093302403981858E-3</v>
      </c>
      <c r="N17" s="98"/>
    </row>
    <row r="18" spans="2:14" x14ac:dyDescent="0.2">
      <c r="B18" s="48" t="s">
        <v>75</v>
      </c>
      <c r="C18" s="49">
        <v>4.325437693099897E-2</v>
      </c>
      <c r="D18" s="50">
        <v>0.20345538430051804</v>
      </c>
      <c r="E18" s="51">
        <v>3884</v>
      </c>
      <c r="F18" s="52">
        <v>0</v>
      </c>
      <c r="G18" s="8"/>
      <c r="H18" s="48" t="s">
        <v>75</v>
      </c>
      <c r="I18" s="68">
        <v>-2.0294191151483808E-2</v>
      </c>
      <c r="J18" s="62"/>
      <c r="K18" s="9">
        <f t="shared" si="0"/>
        <v>-9.5433102567727635E-2</v>
      </c>
      <c r="L18" s="9">
        <f t="shared" si="1"/>
        <v>4.314521321684135E-3</v>
      </c>
      <c r="N18" s="98"/>
    </row>
    <row r="19" spans="2:14" x14ac:dyDescent="0.2">
      <c r="B19" s="48" t="s">
        <v>76</v>
      </c>
      <c r="C19" s="49">
        <v>1.2615859938208032E-2</v>
      </c>
      <c r="D19" s="50">
        <v>0.11162395811609079</v>
      </c>
      <c r="E19" s="51">
        <v>3884</v>
      </c>
      <c r="F19" s="52">
        <v>0</v>
      </c>
      <c r="G19" s="8"/>
      <c r="H19" s="48" t="s">
        <v>76</v>
      </c>
      <c r="I19" s="68">
        <v>-1.5898928168970716E-2</v>
      </c>
      <c r="J19" s="62"/>
      <c r="K19" s="9">
        <f>((1-C19)/D19)*I19</f>
        <v>-0.1406360227944686</v>
      </c>
      <c r="L19" s="9">
        <f t="shared" si="1"/>
        <v>1.7969139809462739E-3</v>
      </c>
      <c r="N19" s="98"/>
    </row>
    <row r="20" spans="2:14" x14ac:dyDescent="0.2">
      <c r="B20" s="48" t="s">
        <v>77</v>
      </c>
      <c r="C20" s="49">
        <v>4.9691040164778578E-2</v>
      </c>
      <c r="D20" s="50">
        <v>0.21733384887460738</v>
      </c>
      <c r="E20" s="51">
        <v>3884</v>
      </c>
      <c r="F20" s="52">
        <v>0</v>
      </c>
      <c r="G20" s="8"/>
      <c r="H20" s="48" t="s">
        <v>77</v>
      </c>
      <c r="I20" s="68">
        <v>-2.2387959009508469E-2</v>
      </c>
      <c r="J20" s="62"/>
      <c r="K20" s="9">
        <f t="shared" ref="K20:K58" si="2">((1-C20)/D20)*I20</f>
        <v>-9.789307164681299E-2</v>
      </c>
      <c r="L20" s="9">
        <f t="shared" ref="L20:L58" si="3">((0-C20)/D20)*I20</f>
        <v>5.1187653285924978E-3</v>
      </c>
      <c r="N20" s="98"/>
    </row>
    <row r="21" spans="2:14" x14ac:dyDescent="0.2">
      <c r="B21" s="48" t="s">
        <v>78</v>
      </c>
      <c r="C21" s="49">
        <v>4.9176107106076207E-2</v>
      </c>
      <c r="D21" s="50">
        <v>0.2162634025194981</v>
      </c>
      <c r="E21" s="51">
        <v>3884</v>
      </c>
      <c r="F21" s="52">
        <v>0</v>
      </c>
      <c r="G21" s="8"/>
      <c r="H21" s="48" t="s">
        <v>78</v>
      </c>
      <c r="I21" s="68">
        <v>-4.1049137543794696E-2</v>
      </c>
      <c r="J21" s="62"/>
      <c r="K21" s="9">
        <f t="shared" si="2"/>
        <v>-0.18047667938550094</v>
      </c>
      <c r="L21" s="9">
        <f t="shared" si="3"/>
        <v>9.3341580727405032E-3</v>
      </c>
      <c r="N21" s="98"/>
    </row>
    <row r="22" spans="2:14" x14ac:dyDescent="0.2">
      <c r="B22" s="48" t="s">
        <v>79</v>
      </c>
      <c r="C22" s="49">
        <v>4.8918640576725023E-3</v>
      </c>
      <c r="D22" s="50">
        <v>6.9779562742166304E-2</v>
      </c>
      <c r="E22" s="51">
        <v>3884</v>
      </c>
      <c r="F22" s="52">
        <v>0</v>
      </c>
      <c r="G22" s="8"/>
      <c r="H22" s="48" t="s">
        <v>79</v>
      </c>
      <c r="I22" s="68">
        <v>5.1431313803195697E-3</v>
      </c>
      <c r="J22" s="62"/>
      <c r="K22" s="9">
        <f t="shared" si="2"/>
        <v>7.3344854562747433E-2</v>
      </c>
      <c r="L22" s="9">
        <f t="shared" si="3"/>
        <v>-3.6055685296046603E-4</v>
      </c>
      <c r="N22" s="98"/>
    </row>
    <row r="23" spans="2:14" x14ac:dyDescent="0.2">
      <c r="B23" s="48" t="s">
        <v>80</v>
      </c>
      <c r="C23" s="49">
        <v>2.5746652935118436E-3</v>
      </c>
      <c r="D23" s="50">
        <v>5.0682321827554465E-2</v>
      </c>
      <c r="E23" s="51">
        <v>3884</v>
      </c>
      <c r="F23" s="52">
        <v>0</v>
      </c>
      <c r="G23" s="8"/>
      <c r="H23" s="48" t="s">
        <v>80</v>
      </c>
      <c r="I23" s="68">
        <v>-1.2351286199764366E-2</v>
      </c>
      <c r="J23" s="62"/>
      <c r="K23" s="9">
        <f t="shared" si="2"/>
        <v>-0.24307264007699556</v>
      </c>
      <c r="L23" s="9">
        <f t="shared" si="3"/>
        <v>6.2744615404490328E-4</v>
      </c>
      <c r="N23" s="98"/>
    </row>
    <row r="24" spans="2:14" x14ac:dyDescent="0.2">
      <c r="B24" s="48" t="s">
        <v>81</v>
      </c>
      <c r="C24" s="49">
        <v>2.0597322348094747E-3</v>
      </c>
      <c r="D24" s="50">
        <v>4.5343346744928292E-2</v>
      </c>
      <c r="E24" s="51">
        <v>3884</v>
      </c>
      <c r="F24" s="52">
        <v>0</v>
      </c>
      <c r="G24" s="8"/>
      <c r="H24" s="48" t="s">
        <v>81</v>
      </c>
      <c r="I24" s="68">
        <v>-3.4127076045999938E-3</v>
      </c>
      <c r="J24" s="62"/>
      <c r="K24" s="9">
        <f t="shared" si="2"/>
        <v>-7.5108667207493873E-2</v>
      </c>
      <c r="L24" s="9">
        <f t="shared" si="3"/>
        <v>1.5502304893187592E-4</v>
      </c>
      <c r="N24" s="98"/>
    </row>
    <row r="25" spans="2:14" x14ac:dyDescent="0.2">
      <c r="B25" s="48" t="s">
        <v>82</v>
      </c>
      <c r="C25" s="49">
        <v>3.089598352214212E-3</v>
      </c>
      <c r="D25" s="50">
        <v>5.5505368649798846E-2</v>
      </c>
      <c r="E25" s="51">
        <v>3884</v>
      </c>
      <c r="F25" s="52">
        <v>0</v>
      </c>
      <c r="G25" s="8"/>
      <c r="H25" s="48" t="s">
        <v>82</v>
      </c>
      <c r="I25" s="68">
        <v>-4.1400017775509426E-4</v>
      </c>
      <c r="J25" s="62"/>
      <c r="K25" s="9">
        <f t="shared" si="2"/>
        <v>-7.4356966457078287E-3</v>
      </c>
      <c r="L25" s="9">
        <f t="shared" si="3"/>
        <v>2.3044514397854839E-5</v>
      </c>
      <c r="N25" s="98"/>
    </row>
    <row r="26" spans="2:14" x14ac:dyDescent="0.2">
      <c r="B26" s="48" t="s">
        <v>83</v>
      </c>
      <c r="C26" s="49">
        <v>1.6220391349124615E-2</v>
      </c>
      <c r="D26" s="50">
        <v>0.12633843350228566</v>
      </c>
      <c r="E26" s="51">
        <v>3884</v>
      </c>
      <c r="F26" s="52">
        <v>0</v>
      </c>
      <c r="G26" s="8"/>
      <c r="H26" s="48" t="s">
        <v>83</v>
      </c>
      <c r="I26" s="68">
        <v>-3.1228791832065674E-3</v>
      </c>
      <c r="J26" s="62"/>
      <c r="K26" s="9">
        <f t="shared" si="2"/>
        <v>-2.4317420879398043E-2</v>
      </c>
      <c r="L26" s="9">
        <f t="shared" si="3"/>
        <v>4.0094151148968246E-4</v>
      </c>
      <c r="N26" s="98"/>
    </row>
    <row r="27" spans="2:14" x14ac:dyDescent="0.2">
      <c r="B27" s="48" t="s">
        <v>85</v>
      </c>
      <c r="C27" s="49">
        <v>4.325437693099897E-2</v>
      </c>
      <c r="D27" s="50">
        <v>0.20345538430051543</v>
      </c>
      <c r="E27" s="51">
        <v>3884</v>
      </c>
      <c r="F27" s="52">
        <v>0</v>
      </c>
      <c r="G27" s="8"/>
      <c r="H27" s="48" t="s">
        <v>85</v>
      </c>
      <c r="I27" s="68">
        <v>2.3052250868037846E-2</v>
      </c>
      <c r="J27" s="62"/>
      <c r="K27" s="9">
        <f t="shared" si="2"/>
        <v>0.10840283335685559</v>
      </c>
      <c r="L27" s="9">
        <f t="shared" si="3"/>
        <v>-4.9008815941743106E-3</v>
      </c>
      <c r="N27" s="98"/>
    </row>
    <row r="28" spans="2:14" x14ac:dyDescent="0.2">
      <c r="B28" s="48" t="s">
        <v>86</v>
      </c>
      <c r="C28" s="49">
        <v>7.9814624098867148E-3</v>
      </c>
      <c r="D28" s="50">
        <v>8.8993245533163179E-2</v>
      </c>
      <c r="E28" s="51">
        <v>3884</v>
      </c>
      <c r="F28" s="52">
        <v>0</v>
      </c>
      <c r="G28" s="8"/>
      <c r="H28" s="48" t="s">
        <v>86</v>
      </c>
      <c r="I28" s="68">
        <v>-1.2920614478271488E-3</v>
      </c>
      <c r="J28" s="62"/>
      <c r="K28" s="9">
        <f t="shared" si="2"/>
        <v>-1.4402766190524101E-2</v>
      </c>
      <c r="L28" s="9">
        <f t="shared" si="3"/>
        <v>1.1588002904392606E-4</v>
      </c>
      <c r="N28" s="98"/>
    </row>
    <row r="29" spans="2:14" ht="24" x14ac:dyDescent="0.2">
      <c r="B29" s="48" t="s">
        <v>87</v>
      </c>
      <c r="C29" s="49">
        <v>0.14237899073120494</v>
      </c>
      <c r="D29" s="50">
        <v>0.34948341927272381</v>
      </c>
      <c r="E29" s="51">
        <v>3884</v>
      </c>
      <c r="F29" s="52">
        <v>0</v>
      </c>
      <c r="G29" s="8"/>
      <c r="H29" s="48" t="s">
        <v>87</v>
      </c>
      <c r="I29" s="68">
        <v>4.6716168747292765E-2</v>
      </c>
      <c r="J29" s="62"/>
      <c r="K29" s="9">
        <f t="shared" si="2"/>
        <v>0.11463996739415987</v>
      </c>
      <c r="L29" s="9">
        <f t="shared" si="3"/>
        <v>-1.9032093055830205E-2</v>
      </c>
      <c r="N29" s="98"/>
    </row>
    <row r="30" spans="2:14" ht="24" x14ac:dyDescent="0.2">
      <c r="B30" s="48" t="s">
        <v>88</v>
      </c>
      <c r="C30" s="49">
        <v>0.3071575695159629</v>
      </c>
      <c r="D30" s="50">
        <v>0.46137468832880035</v>
      </c>
      <c r="E30" s="51">
        <v>3884</v>
      </c>
      <c r="F30" s="52">
        <v>0</v>
      </c>
      <c r="G30" s="8"/>
      <c r="H30" s="48" t="s">
        <v>88</v>
      </c>
      <c r="I30" s="68">
        <v>3.7737686366105264E-2</v>
      </c>
      <c r="J30" s="62"/>
      <c r="K30" s="9">
        <f t="shared" si="2"/>
        <v>5.6670361431061959E-2</v>
      </c>
      <c r="L30" s="9">
        <f t="shared" si="3"/>
        <v>-2.5123649642235939E-2</v>
      </c>
      <c r="N30" s="98"/>
    </row>
    <row r="31" spans="2:14" ht="24" x14ac:dyDescent="0.2">
      <c r="B31" s="48" t="s">
        <v>89</v>
      </c>
      <c r="C31" s="49">
        <v>3.6560247167868175E-2</v>
      </c>
      <c r="D31" s="50">
        <v>0.18770366732515917</v>
      </c>
      <c r="E31" s="51">
        <v>3884</v>
      </c>
      <c r="F31" s="52">
        <v>0</v>
      </c>
      <c r="G31" s="8"/>
      <c r="H31" s="48" t="s">
        <v>89</v>
      </c>
      <c r="I31" s="68">
        <v>8.3020129347987704E-4</v>
      </c>
      <c r="J31" s="62"/>
      <c r="K31" s="9">
        <f t="shared" si="2"/>
        <v>4.2612322944420153E-3</v>
      </c>
      <c r="L31" s="9">
        <f t="shared" si="3"/>
        <v>-1.6170363062821116E-4</v>
      </c>
      <c r="N31" s="98"/>
    </row>
    <row r="32" spans="2:14" ht="24" x14ac:dyDescent="0.2">
      <c r="B32" s="48" t="s">
        <v>90</v>
      </c>
      <c r="C32" s="49">
        <v>4.6343975283213183E-3</v>
      </c>
      <c r="D32" s="50">
        <v>6.7927224779237738E-2</v>
      </c>
      <c r="E32" s="51">
        <v>3884</v>
      </c>
      <c r="F32" s="52">
        <v>0</v>
      </c>
      <c r="G32" s="8"/>
      <c r="H32" s="48" t="s">
        <v>90</v>
      </c>
      <c r="I32" s="68">
        <v>3.4351865815748449E-3</v>
      </c>
      <c r="J32" s="62"/>
      <c r="K32" s="9">
        <f t="shared" si="2"/>
        <v>5.0337203860225804E-2</v>
      </c>
      <c r="L32" s="9">
        <f t="shared" si="3"/>
        <v>-2.343687712064316E-4</v>
      </c>
      <c r="N32" s="98"/>
    </row>
    <row r="33" spans="2:14" x14ac:dyDescent="0.2">
      <c r="B33" s="48" t="s">
        <v>91</v>
      </c>
      <c r="C33" s="49">
        <v>3.604531410916581E-2</v>
      </c>
      <c r="D33" s="50">
        <v>0.18642692318592208</v>
      </c>
      <c r="E33" s="51">
        <v>3884</v>
      </c>
      <c r="F33" s="52">
        <v>0</v>
      </c>
      <c r="G33" s="8"/>
      <c r="H33" s="48" t="s">
        <v>91</v>
      </c>
      <c r="I33" s="68">
        <v>-6.3921983584503241E-3</v>
      </c>
      <c r="J33" s="62"/>
      <c r="K33" s="9">
        <f t="shared" si="2"/>
        <v>-3.3052036988384909E-2</v>
      </c>
      <c r="L33" s="9">
        <f t="shared" si="3"/>
        <v>1.2359201865314868E-3</v>
      </c>
      <c r="N33" s="98"/>
    </row>
    <row r="34" spans="2:14" x14ac:dyDescent="0.2">
      <c r="B34" s="48" t="s">
        <v>92</v>
      </c>
      <c r="C34" s="49">
        <v>9.7322348094747685E-2</v>
      </c>
      <c r="D34" s="50">
        <v>0.29643436558228436</v>
      </c>
      <c r="E34" s="51">
        <v>3884</v>
      </c>
      <c r="F34" s="52">
        <v>0</v>
      </c>
      <c r="G34" s="8"/>
      <c r="H34" s="48" t="s">
        <v>92</v>
      </c>
      <c r="I34" s="68">
        <v>-2.1804601879479042E-2</v>
      </c>
      <c r="J34" s="62"/>
      <c r="K34" s="9">
        <f t="shared" si="2"/>
        <v>-6.6397587832418531E-2</v>
      </c>
      <c r="L34" s="9">
        <f t="shared" si="3"/>
        <v>7.1586674844992034E-3</v>
      </c>
      <c r="N34" s="98"/>
    </row>
    <row r="35" spans="2:14" x14ac:dyDescent="0.2">
      <c r="B35" s="48" t="s">
        <v>93</v>
      </c>
      <c r="C35" s="49">
        <v>5.2265705458290422E-2</v>
      </c>
      <c r="D35" s="50">
        <v>0.22259101087665834</v>
      </c>
      <c r="E35" s="51">
        <v>3884</v>
      </c>
      <c r="F35" s="52">
        <v>0</v>
      </c>
      <c r="G35" s="8"/>
      <c r="H35" s="48" t="s">
        <v>93</v>
      </c>
      <c r="I35" s="68">
        <v>-4.57814911603594E-2</v>
      </c>
      <c r="J35" s="62"/>
      <c r="K35" s="9">
        <f t="shared" si="2"/>
        <v>-0.19492561293040345</v>
      </c>
      <c r="L35" s="9">
        <f t="shared" si="3"/>
        <v>1.0749768928245558E-2</v>
      </c>
      <c r="N35" s="98"/>
    </row>
    <row r="36" spans="2:14" x14ac:dyDescent="0.2">
      <c r="B36" s="48" t="s">
        <v>94</v>
      </c>
      <c r="C36" s="49">
        <v>1.8022657054582905E-3</v>
      </c>
      <c r="D36" s="50">
        <v>4.2420288187071414E-2</v>
      </c>
      <c r="E36" s="51">
        <v>3884</v>
      </c>
      <c r="F36" s="52">
        <v>0</v>
      </c>
      <c r="G36" s="8"/>
      <c r="H36" s="48" t="s">
        <v>94</v>
      </c>
      <c r="I36" s="68">
        <v>-6.7436833818587186E-3</v>
      </c>
      <c r="J36" s="62"/>
      <c r="K36" s="9">
        <f t="shared" si="2"/>
        <v>-0.15868655684009988</v>
      </c>
      <c r="L36" s="9">
        <f t="shared" si="3"/>
        <v>2.8651170953848313E-4</v>
      </c>
      <c r="N36" s="98"/>
    </row>
    <row r="37" spans="2:14" x14ac:dyDescent="0.2">
      <c r="B37" s="48" t="s">
        <v>96</v>
      </c>
      <c r="C37" s="49">
        <v>6.436663233779609E-3</v>
      </c>
      <c r="D37" s="50">
        <v>7.9980495013342714E-2</v>
      </c>
      <c r="E37" s="51">
        <v>3884</v>
      </c>
      <c r="F37" s="52">
        <v>0</v>
      </c>
      <c r="G37" s="8"/>
      <c r="H37" s="48" t="s">
        <v>96</v>
      </c>
      <c r="I37" s="68">
        <v>-1.1763029346861426E-2</v>
      </c>
      <c r="J37" s="62"/>
      <c r="K37" s="9">
        <f t="shared" si="2"/>
        <v>-0.14612706118406596</v>
      </c>
      <c r="L37" s="9">
        <f t="shared" si="3"/>
        <v>9.4666403980348511E-4</v>
      </c>
      <c r="N37" s="98"/>
    </row>
    <row r="38" spans="2:14" x14ac:dyDescent="0.2">
      <c r="B38" s="48" t="s">
        <v>97</v>
      </c>
      <c r="C38" s="49">
        <v>1.8280123583934087E-2</v>
      </c>
      <c r="D38" s="50">
        <v>0.13397978332504079</v>
      </c>
      <c r="E38" s="51">
        <v>3884</v>
      </c>
      <c r="F38" s="52">
        <v>0</v>
      </c>
      <c r="G38" s="8"/>
      <c r="H38" s="48" t="s">
        <v>97</v>
      </c>
      <c r="I38" s="68">
        <v>-4.1412076228540214E-2</v>
      </c>
      <c r="J38" s="62"/>
      <c r="K38" s="9">
        <f t="shared" si="2"/>
        <v>-0.30344173835976629</v>
      </c>
      <c r="L38" s="9">
        <f t="shared" si="3"/>
        <v>5.6502395550861268E-3</v>
      </c>
      <c r="N38" s="98"/>
    </row>
    <row r="39" spans="2:14" x14ac:dyDescent="0.2">
      <c r="B39" s="48" t="s">
        <v>98</v>
      </c>
      <c r="C39" s="49">
        <v>1.544799176107106E-3</v>
      </c>
      <c r="D39" s="50">
        <v>3.927862005655329E-2</v>
      </c>
      <c r="E39" s="51">
        <v>3884</v>
      </c>
      <c r="F39" s="52">
        <v>0</v>
      </c>
      <c r="G39" s="8"/>
      <c r="H39" s="48" t="s">
        <v>98</v>
      </c>
      <c r="I39" s="68">
        <v>-1.0079987507416666E-2</v>
      </c>
      <c r="J39" s="62"/>
      <c r="K39" s="9">
        <f t="shared" si="2"/>
        <v>-0.25623140366258568</v>
      </c>
      <c r="L39" s="9">
        <f t="shared" si="3"/>
        <v>3.9643847910663071E-4</v>
      </c>
      <c r="N39" s="98"/>
    </row>
    <row r="40" spans="2:14" ht="24" x14ac:dyDescent="0.2">
      <c r="B40" s="48" t="s">
        <v>99</v>
      </c>
      <c r="C40" s="49">
        <v>5.9989701338825953E-2</v>
      </c>
      <c r="D40" s="50">
        <v>0.23749833597315034</v>
      </c>
      <c r="E40" s="51">
        <v>3884</v>
      </c>
      <c r="F40" s="52">
        <v>0</v>
      </c>
      <c r="G40" s="8"/>
      <c r="H40" s="48" t="s">
        <v>99</v>
      </c>
      <c r="I40" s="68">
        <v>6.7209204566332928E-3</v>
      </c>
      <c r="J40" s="62"/>
      <c r="K40" s="9">
        <f t="shared" si="2"/>
        <v>2.6601173519093996E-2</v>
      </c>
      <c r="L40" s="9">
        <f t="shared" si="3"/>
        <v>-1.6976372034918931E-3</v>
      </c>
      <c r="N40" s="98"/>
    </row>
    <row r="41" spans="2:14" ht="24" x14ac:dyDescent="0.2">
      <c r="B41" s="48" t="s">
        <v>100</v>
      </c>
      <c r="C41" s="49">
        <v>0.12615859938208032</v>
      </c>
      <c r="D41" s="50">
        <v>0.33207077299163001</v>
      </c>
      <c r="E41" s="51">
        <v>3884</v>
      </c>
      <c r="F41" s="52">
        <v>0</v>
      </c>
      <c r="G41" s="8"/>
      <c r="H41" s="48" t="s">
        <v>100</v>
      </c>
      <c r="I41" s="68">
        <v>2.8223657895584995E-4</v>
      </c>
      <c r="J41" s="62"/>
      <c r="K41" s="9">
        <f t="shared" si="2"/>
        <v>7.4270314499074092E-4</v>
      </c>
      <c r="L41" s="9">
        <f t="shared" si="3"/>
        <v>-1.0722585181068444E-4</v>
      </c>
      <c r="N41" s="98"/>
    </row>
    <row r="42" spans="2:14" ht="24" x14ac:dyDescent="0.2">
      <c r="B42" s="48" t="s">
        <v>101</v>
      </c>
      <c r="C42" s="49">
        <v>1.184346035015448E-2</v>
      </c>
      <c r="D42" s="50">
        <v>0.1081952251881409</v>
      </c>
      <c r="E42" s="51">
        <v>3884</v>
      </c>
      <c r="F42" s="52">
        <v>0</v>
      </c>
      <c r="G42" s="8"/>
      <c r="H42" s="48" t="s">
        <v>101</v>
      </c>
      <c r="I42" s="68">
        <v>-4.0151825573064666E-3</v>
      </c>
      <c r="J42" s="62"/>
      <c r="K42" s="9">
        <f t="shared" si="2"/>
        <v>-3.6671016627499574E-2</v>
      </c>
      <c r="L42" s="9">
        <f t="shared" si="3"/>
        <v>4.395171351915009E-4</v>
      </c>
      <c r="N42" s="98"/>
    </row>
    <row r="43" spans="2:14" ht="24" x14ac:dyDescent="0.2">
      <c r="B43" s="48" t="s">
        <v>102</v>
      </c>
      <c r="C43" s="49">
        <v>5.1493305870236867E-4</v>
      </c>
      <c r="D43" s="50">
        <v>2.2689214321603729E-2</v>
      </c>
      <c r="E43" s="51">
        <v>3884</v>
      </c>
      <c r="F43" s="52">
        <v>0</v>
      </c>
      <c r="G43" s="8"/>
      <c r="H43" s="48" t="s">
        <v>102</v>
      </c>
      <c r="I43" s="68">
        <v>-3.724853184249585E-3</v>
      </c>
      <c r="J43" s="62"/>
      <c r="K43" s="9">
        <f t="shared" si="2"/>
        <v>-0.16408391588338861</v>
      </c>
      <c r="L43" s="9">
        <f t="shared" si="3"/>
        <v>8.4535762948680364E-5</v>
      </c>
      <c r="N43" s="98"/>
    </row>
    <row r="44" spans="2:14" ht="24" x14ac:dyDescent="0.2">
      <c r="B44" s="48" t="s">
        <v>103</v>
      </c>
      <c r="C44" s="49">
        <v>1.7507723995880537E-2</v>
      </c>
      <c r="D44" s="50">
        <v>0.1311702461349418</v>
      </c>
      <c r="E44" s="51">
        <v>3884</v>
      </c>
      <c r="F44" s="52">
        <v>0</v>
      </c>
      <c r="G44" s="8"/>
      <c r="H44" s="48" t="s">
        <v>103</v>
      </c>
      <c r="I44" s="68">
        <v>-5.2982842179895E-3</v>
      </c>
      <c r="J44" s="62"/>
      <c r="K44" s="9">
        <f t="shared" si="2"/>
        <v>-3.968524473830759E-2</v>
      </c>
      <c r="L44" s="9">
        <f t="shared" si="3"/>
        <v>7.0717941357571171E-4</v>
      </c>
      <c r="N44" s="98"/>
    </row>
    <row r="45" spans="2:14" x14ac:dyDescent="0.2">
      <c r="B45" s="48" t="s">
        <v>104</v>
      </c>
      <c r="C45" s="49">
        <v>4.6601441812564363E-2</v>
      </c>
      <c r="D45" s="50">
        <v>0.21081079088222554</v>
      </c>
      <c r="E45" s="51">
        <v>3884</v>
      </c>
      <c r="F45" s="52">
        <v>0</v>
      </c>
      <c r="G45" s="8"/>
      <c r="H45" s="48" t="s">
        <v>104</v>
      </c>
      <c r="I45" s="68">
        <v>-1.611226733137618E-2</v>
      </c>
      <c r="J45" s="62"/>
      <c r="K45" s="9">
        <f t="shared" si="2"/>
        <v>-7.2868245399480475E-2</v>
      </c>
      <c r="L45" s="9">
        <f t="shared" si="3"/>
        <v>3.5617478847707169E-3</v>
      </c>
      <c r="N45" s="98"/>
    </row>
    <row r="46" spans="2:14" ht="24" x14ac:dyDescent="0.2">
      <c r="B46" s="48" t="s">
        <v>105</v>
      </c>
      <c r="C46" s="49">
        <v>2.548918640576725E-2</v>
      </c>
      <c r="D46" s="50">
        <v>0.15762577443381046</v>
      </c>
      <c r="E46" s="51">
        <v>3884</v>
      </c>
      <c r="F46" s="52">
        <v>0</v>
      </c>
      <c r="G46" s="8"/>
      <c r="H46" s="48" t="s">
        <v>105</v>
      </c>
      <c r="I46" s="68">
        <v>-2.9985818969789396E-2</v>
      </c>
      <c r="J46" s="62"/>
      <c r="K46" s="9">
        <f t="shared" si="2"/>
        <v>-0.18538532131246982</v>
      </c>
      <c r="L46" s="9">
        <f t="shared" si="3"/>
        <v>4.8489159339324996E-3</v>
      </c>
      <c r="N46" s="98"/>
    </row>
    <row r="47" spans="2:14" x14ac:dyDescent="0.2">
      <c r="B47" s="48" t="s">
        <v>106</v>
      </c>
      <c r="C47" s="49">
        <v>1.0298661174047373E-3</v>
      </c>
      <c r="D47" s="50">
        <v>3.2079127861907301E-2</v>
      </c>
      <c r="E47" s="51">
        <v>3884</v>
      </c>
      <c r="F47" s="52">
        <v>0</v>
      </c>
      <c r="G47" s="8"/>
      <c r="H47" s="48" t="s">
        <v>106</v>
      </c>
      <c r="I47" s="68">
        <v>-4.5894899249531744E-3</v>
      </c>
      <c r="J47" s="62"/>
      <c r="K47" s="9">
        <f t="shared" si="2"/>
        <v>-0.14292044922541428</v>
      </c>
      <c r="L47" s="9">
        <f t="shared" si="3"/>
        <v>1.4734066930455078E-4</v>
      </c>
      <c r="N47" s="98"/>
    </row>
    <row r="48" spans="2:14" x14ac:dyDescent="0.2">
      <c r="B48" s="48" t="s">
        <v>107</v>
      </c>
      <c r="C48" s="49">
        <v>3.3470648815653965E-3</v>
      </c>
      <c r="D48" s="50">
        <v>5.7764358667376871E-2</v>
      </c>
      <c r="E48" s="51">
        <v>3884</v>
      </c>
      <c r="F48" s="52">
        <v>0</v>
      </c>
      <c r="G48" s="8"/>
      <c r="H48" s="48" t="s">
        <v>107</v>
      </c>
      <c r="I48" s="68">
        <v>-1.0861224724969962E-2</v>
      </c>
      <c r="J48" s="62"/>
      <c r="K48" s="9">
        <f t="shared" si="2"/>
        <v>-0.18739706889943716</v>
      </c>
      <c r="L48" s="9">
        <f t="shared" si="3"/>
        <v>6.2933657858245504E-4</v>
      </c>
      <c r="N48" s="98"/>
    </row>
    <row r="49" spans="2:14" x14ac:dyDescent="0.2">
      <c r="B49" s="48" t="s">
        <v>108</v>
      </c>
      <c r="C49" s="49">
        <v>3.089598352214212E-3</v>
      </c>
      <c r="D49" s="50">
        <v>5.5505368649798707E-2</v>
      </c>
      <c r="E49" s="51">
        <v>3884</v>
      </c>
      <c r="F49" s="52">
        <v>0</v>
      </c>
      <c r="G49" s="8"/>
      <c r="H49" s="48" t="s">
        <v>108</v>
      </c>
      <c r="I49" s="68">
        <v>-1.2396684646929281E-2</v>
      </c>
      <c r="J49" s="62"/>
      <c r="K49" s="9">
        <f t="shared" si="2"/>
        <v>-0.22265204557858614</v>
      </c>
      <c r="L49" s="9">
        <f t="shared" si="3"/>
        <v>6.900373313385934E-4</v>
      </c>
      <c r="N49" s="98"/>
    </row>
    <row r="50" spans="2:14" x14ac:dyDescent="0.2">
      <c r="B50" s="48" t="s">
        <v>109</v>
      </c>
      <c r="C50" s="49">
        <v>3.089598352214212E-3</v>
      </c>
      <c r="D50" s="50">
        <v>5.5505368649798083E-2</v>
      </c>
      <c r="E50" s="51">
        <v>3884</v>
      </c>
      <c r="F50" s="52">
        <v>0</v>
      </c>
      <c r="G50" s="8"/>
      <c r="H50" s="48" t="s">
        <v>109</v>
      </c>
      <c r="I50" s="68">
        <v>4.6696388498683938E-3</v>
      </c>
      <c r="J50" s="62"/>
      <c r="K50" s="9">
        <f t="shared" si="2"/>
        <v>8.386957252268136E-2</v>
      </c>
      <c r="L50" s="9">
        <f t="shared" si="3"/>
        <v>-2.5992636112401248E-4</v>
      </c>
      <c r="N50" s="98"/>
    </row>
    <row r="51" spans="2:14" x14ac:dyDescent="0.2">
      <c r="B51" s="48" t="s">
        <v>110</v>
      </c>
      <c r="C51" s="49">
        <v>7.7239958805355301E-4</v>
      </c>
      <c r="D51" s="50">
        <v>2.778491949856151E-2</v>
      </c>
      <c r="E51" s="51">
        <v>3884</v>
      </c>
      <c r="F51" s="52">
        <v>0</v>
      </c>
      <c r="G51" s="8"/>
      <c r="H51" s="48" t="s">
        <v>110</v>
      </c>
      <c r="I51" s="68">
        <v>-2.8259871537675276E-3</v>
      </c>
      <c r="J51" s="62"/>
      <c r="K51" s="9">
        <f t="shared" si="2"/>
        <v>-0.10163082756458258</v>
      </c>
      <c r="L51" s="9">
        <f t="shared" si="3"/>
        <v>7.856028927950212E-5</v>
      </c>
      <c r="N51" s="98"/>
    </row>
    <row r="52" spans="2:14" ht="24" x14ac:dyDescent="0.2">
      <c r="B52" s="48" t="s">
        <v>111</v>
      </c>
      <c r="C52" s="49">
        <v>0.32543769309989701</v>
      </c>
      <c r="D52" s="50">
        <v>0.46859848130172538</v>
      </c>
      <c r="E52" s="51">
        <v>3884</v>
      </c>
      <c r="F52" s="52">
        <v>0</v>
      </c>
      <c r="G52" s="8"/>
      <c r="H52" s="48" t="s">
        <v>111</v>
      </c>
      <c r="I52" s="68">
        <v>6.1532098049913247E-2</v>
      </c>
      <c r="J52" s="62"/>
      <c r="K52" s="9">
        <f t="shared" si="2"/>
        <v>8.8577397634002922E-2</v>
      </c>
      <c r="L52" s="9">
        <f t="shared" si="3"/>
        <v>-4.2733523133351027E-2</v>
      </c>
      <c r="N52" s="98"/>
    </row>
    <row r="53" spans="2:14" x14ac:dyDescent="0.2">
      <c r="B53" s="48" t="s">
        <v>112</v>
      </c>
      <c r="C53" s="49">
        <v>5.2265705458290422E-2</v>
      </c>
      <c r="D53" s="50">
        <v>0.22259101087665387</v>
      </c>
      <c r="E53" s="51">
        <v>3884</v>
      </c>
      <c r="F53" s="52">
        <v>0</v>
      </c>
      <c r="G53" s="8"/>
      <c r="H53" s="48" t="s">
        <v>112</v>
      </c>
      <c r="I53" s="68">
        <v>2.2188725290215115E-2</v>
      </c>
      <c r="J53" s="62"/>
      <c r="K53" s="9">
        <f t="shared" si="2"/>
        <v>9.4473787718924493E-2</v>
      </c>
      <c r="L53" s="9">
        <f t="shared" si="3"/>
        <v>-5.2100458861563904E-3</v>
      </c>
      <c r="N53" s="98"/>
    </row>
    <row r="54" spans="2:14" x14ac:dyDescent="0.2">
      <c r="B54" s="48" t="s">
        <v>113</v>
      </c>
      <c r="C54" s="49">
        <v>7.028836251287332E-2</v>
      </c>
      <c r="D54" s="50">
        <v>0.255665284777429</v>
      </c>
      <c r="E54" s="51">
        <v>3884</v>
      </c>
      <c r="F54" s="52">
        <v>0</v>
      </c>
      <c r="G54" s="8"/>
      <c r="H54" s="48" t="s">
        <v>113</v>
      </c>
      <c r="I54" s="68">
        <v>2.1162360262694795E-2</v>
      </c>
      <c r="J54" s="62"/>
      <c r="K54" s="9">
        <f t="shared" si="2"/>
        <v>7.695566736817859E-2</v>
      </c>
      <c r="L54" s="9">
        <f t="shared" si="3"/>
        <v>-5.8180274692641231E-3</v>
      </c>
      <c r="N54" s="98"/>
    </row>
    <row r="55" spans="2:14" x14ac:dyDescent="0.2">
      <c r="B55" s="48" t="s">
        <v>114</v>
      </c>
      <c r="C55" s="49">
        <v>9.2687950566426366E-3</v>
      </c>
      <c r="D55" s="50">
        <v>9.5839706745800168E-2</v>
      </c>
      <c r="E55" s="51">
        <v>3884</v>
      </c>
      <c r="F55" s="52">
        <v>0</v>
      </c>
      <c r="G55" s="8"/>
      <c r="H55" s="48" t="s">
        <v>114</v>
      </c>
      <c r="I55" s="68">
        <v>5.7899189463032439E-3</v>
      </c>
      <c r="J55" s="62"/>
      <c r="K55" s="9">
        <f t="shared" si="2"/>
        <v>5.9852576442141057E-2</v>
      </c>
      <c r="L55" s="9">
        <f t="shared" si="3"/>
        <v>-5.599513388557895E-4</v>
      </c>
      <c r="N55" s="98"/>
    </row>
    <row r="56" spans="2:14" ht="24" x14ac:dyDescent="0.2">
      <c r="B56" s="48" t="s">
        <v>115</v>
      </c>
      <c r="C56" s="49">
        <v>8.9083419155509783E-2</v>
      </c>
      <c r="D56" s="50">
        <v>0.28490079281956388</v>
      </c>
      <c r="E56" s="51">
        <v>3884</v>
      </c>
      <c r="F56" s="52">
        <v>0</v>
      </c>
      <c r="G56" s="8"/>
      <c r="H56" s="48" t="s">
        <v>115</v>
      </c>
      <c r="I56" s="68">
        <v>-1.5396646540851572E-3</v>
      </c>
      <c r="J56" s="62"/>
      <c r="K56" s="9">
        <f t="shared" si="2"/>
        <v>-4.9227875025065829E-3</v>
      </c>
      <c r="L56" s="9">
        <f t="shared" si="3"/>
        <v>4.8142579871884617E-4</v>
      </c>
      <c r="N56" s="98"/>
    </row>
    <row r="57" spans="2:14" ht="24" x14ac:dyDescent="0.2">
      <c r="B57" s="48" t="s">
        <v>116</v>
      </c>
      <c r="C57" s="49">
        <v>0.18228630278063851</v>
      </c>
      <c r="D57" s="50">
        <v>0.38613002205253449</v>
      </c>
      <c r="E57" s="51">
        <v>3884</v>
      </c>
      <c r="F57" s="52">
        <v>0</v>
      </c>
      <c r="G57" s="8"/>
      <c r="H57" s="48" t="s">
        <v>116</v>
      </c>
      <c r="I57" s="68">
        <v>-1.1529507652271119E-2</v>
      </c>
      <c r="J57" s="62"/>
      <c r="K57" s="9">
        <f t="shared" si="2"/>
        <v>-2.4416221974511071E-2</v>
      </c>
      <c r="L57" s="9">
        <f t="shared" si="3"/>
        <v>5.4429109439401253E-3</v>
      </c>
      <c r="N57" s="98"/>
    </row>
    <row r="58" spans="2:14" x14ac:dyDescent="0.2">
      <c r="B58" s="48" t="s">
        <v>117</v>
      </c>
      <c r="C58" s="49">
        <v>0.2088053553038105</v>
      </c>
      <c r="D58" s="50">
        <v>0.40650734899529978</v>
      </c>
      <c r="E58" s="51">
        <v>3884</v>
      </c>
      <c r="F58" s="52">
        <v>0</v>
      </c>
      <c r="G58" s="8"/>
      <c r="H58" s="48" t="s">
        <v>117</v>
      </c>
      <c r="I58" s="68">
        <v>-7.9089235575080699E-2</v>
      </c>
      <c r="J58" s="62"/>
      <c r="K58" s="9">
        <f t="shared" si="2"/>
        <v>-0.15393320636090818</v>
      </c>
      <c r="L58" s="9">
        <f t="shared" si="3"/>
        <v>4.0624741411876518E-2</v>
      </c>
      <c r="N58" s="98"/>
    </row>
    <row r="59" spans="2:14" x14ac:dyDescent="0.2">
      <c r="B59" s="48" t="s">
        <v>118</v>
      </c>
      <c r="C59" s="49">
        <v>5.6900102986611738E-2</v>
      </c>
      <c r="D59" s="50">
        <v>0.2316814647693656</v>
      </c>
      <c r="E59" s="51">
        <v>3884</v>
      </c>
      <c r="F59" s="52">
        <v>0</v>
      </c>
      <c r="G59" s="8"/>
      <c r="H59" s="48" t="s">
        <v>118</v>
      </c>
      <c r="I59" s="68">
        <v>-1.1051553225893077E-2</v>
      </c>
      <c r="J59" s="62"/>
      <c r="K59" s="9">
        <f t="shared" ref="K59:K83" si="4">((1-C59)/D59)*I59</f>
        <v>-4.4987279062454803E-2</v>
      </c>
      <c r="L59" s="9">
        <f t="shared" si="1"/>
        <v>2.7142202218953071E-3</v>
      </c>
      <c r="N59" s="98"/>
    </row>
    <row r="60" spans="2:14" x14ac:dyDescent="0.2">
      <c r="B60" s="48" t="s">
        <v>119</v>
      </c>
      <c r="C60" s="49">
        <v>1.8022657054582905E-3</v>
      </c>
      <c r="D60" s="50">
        <v>4.2420288187071185E-2</v>
      </c>
      <c r="E60" s="51">
        <v>3884</v>
      </c>
      <c r="F60" s="52">
        <v>0</v>
      </c>
      <c r="G60" s="8"/>
      <c r="H60" s="48" t="s">
        <v>119</v>
      </c>
      <c r="I60" s="68">
        <v>-7.4864516263884896E-3</v>
      </c>
      <c r="J60" s="62"/>
      <c r="K60" s="9">
        <f t="shared" si="4"/>
        <v>-0.17616474028680171</v>
      </c>
      <c r="L60" s="9">
        <f t="shared" si="1"/>
        <v>3.1806891462667314E-4</v>
      </c>
      <c r="N60" s="98"/>
    </row>
    <row r="61" spans="2:14" x14ac:dyDescent="0.2">
      <c r="B61" s="48" t="s">
        <v>120</v>
      </c>
      <c r="C61" s="49">
        <v>2.8321318228630276E-3</v>
      </c>
      <c r="D61" s="50">
        <v>5.3149206517847353E-2</v>
      </c>
      <c r="E61" s="51">
        <v>3884</v>
      </c>
      <c r="F61" s="52">
        <v>0</v>
      </c>
      <c r="G61" s="8"/>
      <c r="H61" s="48" t="s">
        <v>120</v>
      </c>
      <c r="I61" s="68">
        <v>4.4363212259439537E-3</v>
      </c>
      <c r="J61" s="62"/>
      <c r="K61" s="9">
        <f t="shared" si="4"/>
        <v>8.3232794415059236E-2</v>
      </c>
      <c r="L61" s="9">
        <f t="shared" si="1"/>
        <v>-2.3639574969420385E-4</v>
      </c>
      <c r="N61" s="98"/>
    </row>
    <row r="62" spans="2:14" x14ac:dyDescent="0.2">
      <c r="B62" s="48" t="s">
        <v>121</v>
      </c>
      <c r="C62" s="49">
        <v>1.544799176107106E-3</v>
      </c>
      <c r="D62" s="50">
        <v>3.9278620056553068E-2</v>
      </c>
      <c r="E62" s="51">
        <v>3884</v>
      </c>
      <c r="F62" s="52">
        <v>0</v>
      </c>
      <c r="G62" s="8"/>
      <c r="H62" s="48" t="s">
        <v>121</v>
      </c>
      <c r="I62" s="68">
        <v>5.0376369792309655E-4</v>
      </c>
      <c r="J62" s="62"/>
      <c r="K62" s="9">
        <f t="shared" si="4"/>
        <v>1.2805579306335038E-2</v>
      </c>
      <c r="L62" s="9">
        <f t="shared" si="1"/>
        <v>-1.9812654935020685E-5</v>
      </c>
      <c r="N62" s="98"/>
    </row>
    <row r="63" spans="2:14" x14ac:dyDescent="0.2">
      <c r="B63" s="48" t="s">
        <v>122</v>
      </c>
      <c r="C63" s="49">
        <v>2.8321318228630276E-3</v>
      </c>
      <c r="D63" s="50">
        <v>5.3149206517846888E-2</v>
      </c>
      <c r="E63" s="51">
        <v>3884</v>
      </c>
      <c r="F63" s="52">
        <v>0</v>
      </c>
      <c r="G63" s="8"/>
      <c r="H63" s="48" t="s">
        <v>122</v>
      </c>
      <c r="I63" s="68">
        <v>6.0665576061224372E-3</v>
      </c>
      <c r="J63" s="62"/>
      <c r="K63" s="9">
        <f t="shared" si="4"/>
        <v>0.11381875124023903</v>
      </c>
      <c r="L63" s="9">
        <f t="shared" si="1"/>
        <v>-3.2326523719148703E-4</v>
      </c>
      <c r="N63" s="98"/>
    </row>
    <row r="64" spans="2:14" x14ac:dyDescent="0.2">
      <c r="B64" s="48" t="s">
        <v>123</v>
      </c>
      <c r="C64" s="49">
        <v>3.8619979402677654E-3</v>
      </c>
      <c r="D64" s="50">
        <v>6.2032843416595033E-2</v>
      </c>
      <c r="E64" s="51">
        <v>3884</v>
      </c>
      <c r="F64" s="52">
        <v>0</v>
      </c>
      <c r="G64" s="8"/>
      <c r="H64" s="48" t="s">
        <v>123</v>
      </c>
      <c r="I64" s="68">
        <v>-8.524116792595661E-4</v>
      </c>
      <c r="J64" s="62"/>
      <c r="K64" s="9">
        <f t="shared" si="4"/>
        <v>-1.368822740249964E-2</v>
      </c>
      <c r="L64" s="9">
        <f t="shared" si="1"/>
        <v>5.3068857854095269E-5</v>
      </c>
      <c r="N64" s="98"/>
    </row>
    <row r="65" spans="2:14" x14ac:dyDescent="0.2">
      <c r="B65" s="48" t="s">
        <v>124</v>
      </c>
      <c r="C65" s="49">
        <v>0.23918640576725025</v>
      </c>
      <c r="D65" s="50">
        <v>0.42664169267424362</v>
      </c>
      <c r="E65" s="51">
        <v>3884</v>
      </c>
      <c r="F65" s="52">
        <v>0</v>
      </c>
      <c r="G65" s="8"/>
      <c r="H65" s="48" t="s">
        <v>124</v>
      </c>
      <c r="I65" s="68">
        <v>-4.7233325785480482E-3</v>
      </c>
      <c r="J65" s="62"/>
      <c r="K65" s="9">
        <f t="shared" si="4"/>
        <v>-8.4229359144831813E-3</v>
      </c>
      <c r="L65" s="9">
        <f t="shared" si="1"/>
        <v>2.6480228306446276E-3</v>
      </c>
      <c r="N65" s="98"/>
    </row>
    <row r="66" spans="2:14" x14ac:dyDescent="0.2">
      <c r="B66" s="48" t="s">
        <v>125</v>
      </c>
      <c r="C66" s="49">
        <v>0.23429454170957775</v>
      </c>
      <c r="D66" s="50">
        <v>0.42361162753436093</v>
      </c>
      <c r="E66" s="51">
        <v>3884</v>
      </c>
      <c r="F66" s="52">
        <v>0</v>
      </c>
      <c r="G66" s="8"/>
      <c r="H66" s="48" t="s">
        <v>125</v>
      </c>
      <c r="I66" s="68">
        <v>-8.2195714887202051E-2</v>
      </c>
      <c r="J66" s="62"/>
      <c r="K66" s="9">
        <f t="shared" si="4"/>
        <v>-0.14857407928942834</v>
      </c>
      <c r="L66" s="9">
        <f t="shared" si="1"/>
        <v>4.5461470125548013E-2</v>
      </c>
      <c r="N66" s="98"/>
    </row>
    <row r="67" spans="2:14" x14ac:dyDescent="0.2">
      <c r="B67" s="48" t="s">
        <v>126</v>
      </c>
      <c r="C67" s="49">
        <v>2.5746652935118436E-3</v>
      </c>
      <c r="D67" s="50">
        <v>5.0682321827557074E-2</v>
      </c>
      <c r="E67" s="51">
        <v>3884</v>
      </c>
      <c r="F67" s="52">
        <v>0</v>
      </c>
      <c r="G67" s="8"/>
      <c r="H67" s="48" t="s">
        <v>126</v>
      </c>
      <c r="I67" s="68">
        <v>-4.6136560099044816E-3</v>
      </c>
      <c r="J67" s="62"/>
      <c r="K67" s="9">
        <f t="shared" si="4"/>
        <v>-9.0796499133500491E-2</v>
      </c>
      <c r="L67" s="9">
        <f t="shared" si="1"/>
        <v>2.3437402977155521E-4</v>
      </c>
      <c r="N67" s="98"/>
    </row>
    <row r="68" spans="2:14" x14ac:dyDescent="0.2">
      <c r="B68" s="48" t="s">
        <v>128</v>
      </c>
      <c r="C68" s="49">
        <v>1.544799176107106E-3</v>
      </c>
      <c r="D68" s="50">
        <v>3.9278620056553297E-2</v>
      </c>
      <c r="E68" s="51">
        <v>3884</v>
      </c>
      <c r="F68" s="52">
        <v>0</v>
      </c>
      <c r="G68" s="8"/>
      <c r="H68" s="48" t="s">
        <v>128</v>
      </c>
      <c r="I68" s="68">
        <v>-5.870946333312985E-3</v>
      </c>
      <c r="J68" s="62"/>
      <c r="K68" s="9">
        <f t="shared" si="4"/>
        <v>-0.14923836152630598</v>
      </c>
      <c r="L68" s="9">
        <f t="shared" si="1"/>
        <v>2.3089999204688909E-4</v>
      </c>
      <c r="N68" s="98"/>
    </row>
    <row r="69" spans="2:14" ht="24" x14ac:dyDescent="0.2">
      <c r="B69" s="48" t="s">
        <v>129</v>
      </c>
      <c r="C69" s="49">
        <v>5.1493305870236867E-4</v>
      </c>
      <c r="D69" s="50">
        <v>2.2689214321604204E-2</v>
      </c>
      <c r="E69" s="51">
        <v>3884</v>
      </c>
      <c r="F69" s="52">
        <v>0</v>
      </c>
      <c r="G69" s="8"/>
      <c r="H69" s="48" t="s">
        <v>129</v>
      </c>
      <c r="I69" s="68">
        <v>-2.5756377301296429E-3</v>
      </c>
      <c r="J69" s="62"/>
      <c r="K69" s="9">
        <f t="shared" si="4"/>
        <v>-0.11345969995373315</v>
      </c>
      <c r="L69" s="9">
        <f t="shared" si="1"/>
        <v>5.8454250362562157E-5</v>
      </c>
      <c r="N69" s="98"/>
    </row>
    <row r="70" spans="2:14" x14ac:dyDescent="0.2">
      <c r="B70" s="48" t="s">
        <v>130</v>
      </c>
      <c r="C70" s="49">
        <v>7.7239958805355301E-4</v>
      </c>
      <c r="D70" s="50">
        <v>2.7784919498561583E-2</v>
      </c>
      <c r="E70" s="51">
        <v>3884</v>
      </c>
      <c r="F70" s="52">
        <v>0</v>
      </c>
      <c r="G70" s="8"/>
      <c r="H70" s="48" t="s">
        <v>130</v>
      </c>
      <c r="I70" s="68">
        <v>-1.7510029409612087E-3</v>
      </c>
      <c r="J70" s="62"/>
      <c r="K70" s="9">
        <f t="shared" si="4"/>
        <v>-6.2971226787304838E-2</v>
      </c>
      <c r="L70" s="9">
        <f t="shared" si="1"/>
        <v>4.8676547374881349E-5</v>
      </c>
      <c r="N70" s="98"/>
    </row>
    <row r="71" spans="2:14" x14ac:dyDescent="0.2">
      <c r="B71" s="48" t="s">
        <v>131</v>
      </c>
      <c r="C71" s="49">
        <v>1.2873326467559218E-3</v>
      </c>
      <c r="D71" s="50">
        <v>3.586093313132635E-2</v>
      </c>
      <c r="E71" s="51">
        <v>3884</v>
      </c>
      <c r="F71" s="52">
        <v>0</v>
      </c>
      <c r="G71" s="8"/>
      <c r="H71" s="48" t="s">
        <v>131</v>
      </c>
      <c r="I71" s="68">
        <v>2.1487587748549139E-3</v>
      </c>
      <c r="J71" s="62"/>
      <c r="K71" s="9">
        <f t="shared" si="4"/>
        <v>5.9842073815402366E-2</v>
      </c>
      <c r="L71" s="9">
        <f t="shared" si="1"/>
        <v>-7.713595490513325E-5</v>
      </c>
      <c r="N71" s="98"/>
    </row>
    <row r="72" spans="2:14" x14ac:dyDescent="0.2">
      <c r="B72" s="48" t="s">
        <v>132</v>
      </c>
      <c r="C72" s="49">
        <v>2.0597322348094747E-3</v>
      </c>
      <c r="D72" s="50">
        <v>4.5343346744928327E-2</v>
      </c>
      <c r="E72" s="51">
        <v>3884</v>
      </c>
      <c r="F72" s="52">
        <v>0</v>
      </c>
      <c r="G72" s="8"/>
      <c r="H72" s="48" t="s">
        <v>132</v>
      </c>
      <c r="I72" s="68">
        <v>3.4492179551320929E-3</v>
      </c>
      <c r="J72" s="62"/>
      <c r="K72" s="9">
        <f t="shared" si="4"/>
        <v>7.591220624026887E-2</v>
      </c>
      <c r="L72" s="9">
        <f t="shared" ref="L72:L135" si="5">((0-C72)/D72)*I72</f>
        <v>-1.5668154022759314E-4</v>
      </c>
      <c r="N72" s="98"/>
    </row>
    <row r="73" spans="2:14" x14ac:dyDescent="0.2">
      <c r="B73" s="48" t="s">
        <v>133</v>
      </c>
      <c r="C73" s="49">
        <v>2.1112255406797117E-2</v>
      </c>
      <c r="D73" s="50">
        <v>0.14377708575433076</v>
      </c>
      <c r="E73" s="51">
        <v>3884</v>
      </c>
      <c r="F73" s="52">
        <v>0</v>
      </c>
      <c r="G73" s="8"/>
      <c r="H73" s="48" t="s">
        <v>133</v>
      </c>
      <c r="I73" s="68">
        <v>1.2147828255029145E-2</v>
      </c>
      <c r="J73" s="62"/>
      <c r="K73" s="9">
        <f t="shared" si="4"/>
        <v>8.2706921898456118E-2</v>
      </c>
      <c r="L73" s="9">
        <f t="shared" si="5"/>
        <v>-1.783789478083483E-3</v>
      </c>
      <c r="N73" s="98"/>
    </row>
    <row r="74" spans="2:14" x14ac:dyDescent="0.2">
      <c r="B74" s="48" t="s">
        <v>134</v>
      </c>
      <c r="C74" s="49">
        <v>4.5056642636457263E-2</v>
      </c>
      <c r="D74" s="50">
        <v>0.2074551092117177</v>
      </c>
      <c r="E74" s="51">
        <v>3884</v>
      </c>
      <c r="F74" s="52">
        <v>0</v>
      </c>
      <c r="G74" s="8"/>
      <c r="H74" s="48" t="s">
        <v>134</v>
      </c>
      <c r="I74" s="68">
        <v>9.0593265627339024E-3</v>
      </c>
      <c r="J74" s="62"/>
      <c r="K74" s="9">
        <f t="shared" si="4"/>
        <v>4.1701280610259336E-2</v>
      </c>
      <c r="L74" s="9">
        <f t="shared" si="5"/>
        <v>-1.9675718810448595E-3</v>
      </c>
      <c r="N74" s="98"/>
    </row>
    <row r="75" spans="2:14" x14ac:dyDescent="0.2">
      <c r="B75" s="48" t="s">
        <v>135</v>
      </c>
      <c r="C75" s="49">
        <v>0.31488156539649848</v>
      </c>
      <c r="D75" s="50">
        <v>0.46452849538926727</v>
      </c>
      <c r="E75" s="51">
        <v>3884</v>
      </c>
      <c r="F75" s="52">
        <v>0</v>
      </c>
      <c r="G75" s="8"/>
      <c r="H75" s="48" t="s">
        <v>135</v>
      </c>
      <c r="I75" s="68">
        <v>3.16747785445275E-2</v>
      </c>
      <c r="J75" s="62"/>
      <c r="K75" s="9">
        <f t="shared" si="4"/>
        <v>4.6716132397118491E-2</v>
      </c>
      <c r="L75" s="9">
        <f t="shared" si="5"/>
        <v>-2.147081169548137E-2</v>
      </c>
      <c r="N75" s="98"/>
    </row>
    <row r="76" spans="2:14" ht="24" x14ac:dyDescent="0.2">
      <c r="B76" s="48" t="s">
        <v>136</v>
      </c>
      <c r="C76" s="49">
        <v>2.5746652935118436E-2</v>
      </c>
      <c r="D76" s="50">
        <v>0.15839893525625318</v>
      </c>
      <c r="E76" s="51">
        <v>3884</v>
      </c>
      <c r="F76" s="52">
        <v>0</v>
      </c>
      <c r="G76" s="8"/>
      <c r="H76" s="48" t="s">
        <v>136</v>
      </c>
      <c r="I76" s="68">
        <v>-3.4197370121488095E-2</v>
      </c>
      <c r="J76" s="62"/>
      <c r="K76" s="9">
        <f t="shared" si="4"/>
        <v>-0.21033539302380561</v>
      </c>
      <c r="L76" s="9">
        <f t="shared" si="5"/>
        <v>5.5585463272675899E-3</v>
      </c>
      <c r="N76" s="98"/>
    </row>
    <row r="77" spans="2:14" ht="24" x14ac:dyDescent="0.2">
      <c r="B77" s="48" t="s">
        <v>137</v>
      </c>
      <c r="C77" s="49">
        <v>0.57826982492276002</v>
      </c>
      <c r="D77" s="50">
        <v>0.49389942298674316</v>
      </c>
      <c r="E77" s="51">
        <v>3884</v>
      </c>
      <c r="F77" s="52">
        <v>0</v>
      </c>
      <c r="G77" s="8"/>
      <c r="H77" s="48" t="s">
        <v>137</v>
      </c>
      <c r="I77" s="68">
        <v>-2.6365754086486389E-2</v>
      </c>
      <c r="J77" s="62"/>
      <c r="K77" s="9">
        <f t="shared" si="4"/>
        <v>-2.2513154641275644E-2</v>
      </c>
      <c r="L77" s="9">
        <f t="shared" si="5"/>
        <v>3.0869685790174052E-2</v>
      </c>
      <c r="N77" s="98"/>
    </row>
    <row r="78" spans="2:14" x14ac:dyDescent="0.2">
      <c r="B78" s="48" t="s">
        <v>138</v>
      </c>
      <c r="C78" s="49">
        <v>1.2873326467559218E-2</v>
      </c>
      <c r="D78" s="50">
        <v>0.11274252329308473</v>
      </c>
      <c r="E78" s="51">
        <v>3884</v>
      </c>
      <c r="F78" s="52">
        <v>0</v>
      </c>
      <c r="G78" s="8"/>
      <c r="H78" s="48" t="s">
        <v>138</v>
      </c>
      <c r="I78" s="68">
        <v>-5.0878305377318898E-4</v>
      </c>
      <c r="J78" s="62"/>
      <c r="K78" s="9">
        <f t="shared" si="4"/>
        <v>-4.4546929477106215E-3</v>
      </c>
      <c r="L78" s="9">
        <f t="shared" si="5"/>
        <v>5.8094587215840131E-5</v>
      </c>
      <c r="N78" s="98"/>
    </row>
    <row r="79" spans="2:14" x14ac:dyDescent="0.2">
      <c r="B79" s="48" t="s">
        <v>139</v>
      </c>
      <c r="C79" s="49">
        <v>4.5571575695159627E-2</v>
      </c>
      <c r="D79" s="50">
        <v>0.20858093998455302</v>
      </c>
      <c r="E79" s="51">
        <v>3884</v>
      </c>
      <c r="F79" s="52">
        <v>0</v>
      </c>
      <c r="G79" s="8"/>
      <c r="H79" s="48" t="s">
        <v>139</v>
      </c>
      <c r="I79" s="68">
        <v>1.379111847501505E-2</v>
      </c>
      <c r="J79" s="62"/>
      <c r="K79" s="9">
        <f t="shared" si="4"/>
        <v>6.3105648466656547E-2</v>
      </c>
      <c r="L79" s="9">
        <f t="shared" si="5"/>
        <v>-3.0131372480707327E-3</v>
      </c>
      <c r="N79" s="98"/>
    </row>
    <row r="80" spans="2:14" ht="24" x14ac:dyDescent="0.2">
      <c r="B80" s="48" t="s">
        <v>140</v>
      </c>
      <c r="C80" s="49">
        <v>1.2873326467559218E-3</v>
      </c>
      <c r="D80" s="50">
        <v>3.5860933131325101E-2</v>
      </c>
      <c r="E80" s="51">
        <v>3884</v>
      </c>
      <c r="F80" s="52">
        <v>0</v>
      </c>
      <c r="G80" s="8"/>
      <c r="H80" s="48" t="s">
        <v>140</v>
      </c>
      <c r="I80" s="68">
        <v>1.4114133956755575E-3</v>
      </c>
      <c r="J80" s="62"/>
      <c r="K80" s="9">
        <f t="shared" si="4"/>
        <v>3.9307299449548638E-2</v>
      </c>
      <c r="L80" s="9">
        <f t="shared" si="5"/>
        <v>-5.0666794856340089E-5</v>
      </c>
      <c r="N80" s="98"/>
    </row>
    <row r="81" spans="2:14" ht="24" x14ac:dyDescent="0.2">
      <c r="B81" s="48" t="s">
        <v>141</v>
      </c>
      <c r="C81" s="49">
        <v>1.132852729145211E-2</v>
      </c>
      <c r="D81" s="50">
        <v>0.10584458501973414</v>
      </c>
      <c r="E81" s="51">
        <v>3884</v>
      </c>
      <c r="F81" s="52">
        <v>0</v>
      </c>
      <c r="G81" s="8"/>
      <c r="H81" s="48" t="s">
        <v>141</v>
      </c>
      <c r="I81" s="68">
        <v>8.4407949698279434E-3</v>
      </c>
      <c r="J81" s="62"/>
      <c r="K81" s="9">
        <f t="shared" si="4"/>
        <v>7.8843647902202885E-2</v>
      </c>
      <c r="L81" s="9">
        <f t="shared" si="5"/>
        <v>-9.0341679887940792E-4</v>
      </c>
      <c r="N81" s="98"/>
    </row>
    <row r="82" spans="2:14" x14ac:dyDescent="0.2">
      <c r="B82" s="48" t="s">
        <v>142</v>
      </c>
      <c r="C82" s="49">
        <v>1.8022657054582905E-3</v>
      </c>
      <c r="D82" s="50">
        <v>4.2420288187071414E-2</v>
      </c>
      <c r="E82" s="51">
        <v>3884</v>
      </c>
      <c r="F82" s="52">
        <v>0</v>
      </c>
      <c r="G82" s="8"/>
      <c r="H82" s="48" t="s">
        <v>142</v>
      </c>
      <c r="I82" s="68">
        <v>5.3630777973895042E-3</v>
      </c>
      <c r="J82" s="62"/>
      <c r="K82" s="9">
        <f t="shared" si="4"/>
        <v>0.12619933373840547</v>
      </c>
      <c r="L82" s="9">
        <f t="shared" si="5"/>
        <v>-2.2785538719856545E-4</v>
      </c>
      <c r="N82" s="98"/>
    </row>
    <row r="83" spans="2:14" x14ac:dyDescent="0.2">
      <c r="B83" s="48" t="s">
        <v>143</v>
      </c>
      <c r="C83" s="49">
        <v>5.6642636457260552E-3</v>
      </c>
      <c r="D83" s="50">
        <v>7.505751284382757E-2</v>
      </c>
      <c r="E83" s="51">
        <v>3884</v>
      </c>
      <c r="F83" s="52">
        <v>0</v>
      </c>
      <c r="G83" s="8"/>
      <c r="H83" s="48" t="s">
        <v>143</v>
      </c>
      <c r="I83" s="68">
        <v>4.3980515722824021E-3</v>
      </c>
      <c r="J83" s="62"/>
      <c r="K83" s="9">
        <f t="shared" si="4"/>
        <v>5.8263852384087149E-2</v>
      </c>
      <c r="L83" s="9">
        <f t="shared" si="5"/>
        <v>-3.3190180022007174E-4</v>
      </c>
      <c r="N83" s="98"/>
    </row>
    <row r="84" spans="2:14" x14ac:dyDescent="0.2">
      <c r="B84" s="48" t="s">
        <v>144</v>
      </c>
      <c r="C84" s="49">
        <v>0.31050463439752835</v>
      </c>
      <c r="D84" s="50">
        <v>0.46275981027729363</v>
      </c>
      <c r="E84" s="51">
        <v>3884</v>
      </c>
      <c r="F84" s="52">
        <v>0</v>
      </c>
      <c r="G84" s="8"/>
      <c r="H84" s="48" t="s">
        <v>144</v>
      </c>
      <c r="I84" s="68">
        <v>3.1600902427697058E-2</v>
      </c>
      <c r="J84" s="62"/>
      <c r="K84" s="9">
        <f t="shared" ref="K84:K141" si="6">((1-C84)/D84)*I84</f>
        <v>4.7084200677878378E-2</v>
      </c>
      <c r="L84" s="9">
        <f t="shared" si="5"/>
        <v>-2.1203713972188697E-2</v>
      </c>
      <c r="N84" s="98"/>
    </row>
    <row r="85" spans="2:14" x14ac:dyDescent="0.2">
      <c r="B85" s="48" t="s">
        <v>145</v>
      </c>
      <c r="C85" s="49">
        <v>3.604531410916581E-2</v>
      </c>
      <c r="D85" s="50">
        <v>0.18642692318592205</v>
      </c>
      <c r="E85" s="51">
        <v>3884</v>
      </c>
      <c r="F85" s="52">
        <v>0</v>
      </c>
      <c r="G85" s="8"/>
      <c r="H85" s="48" t="s">
        <v>145</v>
      </c>
      <c r="I85" s="68">
        <v>-3.0238320175308274E-2</v>
      </c>
      <c r="J85" s="62"/>
      <c r="K85" s="9">
        <f t="shared" si="6"/>
        <v>-0.15635279458743376</v>
      </c>
      <c r="L85" s="9">
        <f t="shared" si="5"/>
        <v>5.8465254386326727E-3</v>
      </c>
      <c r="N85" s="98"/>
    </row>
    <row r="86" spans="2:14" ht="24" x14ac:dyDescent="0.2">
      <c r="B86" s="48" t="s">
        <v>146</v>
      </c>
      <c r="C86" s="49">
        <v>2.5746652935118434E-4</v>
      </c>
      <c r="D86" s="50">
        <v>1.6045763595141913E-2</v>
      </c>
      <c r="E86" s="51">
        <v>3884</v>
      </c>
      <c r="F86" s="52">
        <v>0</v>
      </c>
      <c r="G86" s="8"/>
      <c r="H86" s="48" t="s">
        <v>146</v>
      </c>
      <c r="I86" s="68">
        <v>-1.7127020932709571E-3</v>
      </c>
      <c r="J86" s="62"/>
      <c r="K86" s="9">
        <f t="shared" si="6"/>
        <v>-0.10671110288111199</v>
      </c>
      <c r="L86" s="9">
        <f t="shared" si="5"/>
        <v>2.7481612897530776E-5</v>
      </c>
      <c r="N86" s="98"/>
    </row>
    <row r="87" spans="2:14" x14ac:dyDescent="0.2">
      <c r="B87" s="48" t="s">
        <v>148</v>
      </c>
      <c r="C87" s="49">
        <v>9.2687950566426366E-3</v>
      </c>
      <c r="D87" s="50">
        <v>9.583970674580175E-2</v>
      </c>
      <c r="E87" s="51">
        <v>3884</v>
      </c>
      <c r="F87" s="52">
        <v>0</v>
      </c>
      <c r="G87" s="8"/>
      <c r="H87" s="48" t="s">
        <v>148</v>
      </c>
      <c r="I87" s="68">
        <v>-3.2875715358610625E-3</v>
      </c>
      <c r="J87" s="62"/>
      <c r="K87" s="9">
        <f t="shared" si="6"/>
        <v>-3.3984867229404282E-2</v>
      </c>
      <c r="L87" s="9">
        <f t="shared" si="5"/>
        <v>3.179457433104351E-4</v>
      </c>
      <c r="N87" s="98"/>
    </row>
    <row r="88" spans="2:14" x14ac:dyDescent="0.2">
      <c r="B88" s="48" t="s">
        <v>149</v>
      </c>
      <c r="C88" s="49">
        <v>0.92121524201853755</v>
      </c>
      <c r="D88" s="50">
        <v>0.26943721167881995</v>
      </c>
      <c r="E88" s="51">
        <v>3884</v>
      </c>
      <c r="F88" s="52">
        <v>0</v>
      </c>
      <c r="G88" s="8"/>
      <c r="H88" s="48" t="s">
        <v>149</v>
      </c>
      <c r="I88" s="68">
        <v>8.5885153002358938E-2</v>
      </c>
      <c r="J88" s="62"/>
      <c r="K88" s="9">
        <f t="shared" si="6"/>
        <v>2.5113238632968014E-2</v>
      </c>
      <c r="L88" s="9">
        <f t="shared" si="5"/>
        <v>-0.2936443393096716</v>
      </c>
      <c r="N88" s="98"/>
    </row>
    <row r="89" spans="2:14" x14ac:dyDescent="0.2">
      <c r="B89" s="48" t="s">
        <v>150</v>
      </c>
      <c r="C89" s="49">
        <v>2.0597322348094747E-3</v>
      </c>
      <c r="D89" s="50">
        <v>4.5343346744928348E-2</v>
      </c>
      <c r="E89" s="51">
        <v>3884</v>
      </c>
      <c r="F89" s="52">
        <v>0</v>
      </c>
      <c r="G89" s="8"/>
      <c r="H89" s="48" t="s">
        <v>150</v>
      </c>
      <c r="I89" s="68">
        <v>-3.959386899455096E-3</v>
      </c>
      <c r="J89" s="62"/>
      <c r="K89" s="9">
        <f t="shared" si="6"/>
        <v>-8.7140273188373571E-2</v>
      </c>
      <c r="L89" s="9">
        <f t="shared" si="5"/>
        <v>1.7985608501212296E-4</v>
      </c>
      <c r="N89" s="98"/>
    </row>
    <row r="90" spans="2:14" x14ac:dyDescent="0.2">
      <c r="B90" s="48" t="s">
        <v>151</v>
      </c>
      <c r="C90" s="49">
        <v>2.548918640576725E-2</v>
      </c>
      <c r="D90" s="50">
        <v>0.15762577443380926</v>
      </c>
      <c r="E90" s="51">
        <v>3884</v>
      </c>
      <c r="F90" s="52">
        <v>0</v>
      </c>
      <c r="G90" s="8"/>
      <c r="H90" s="48" t="s">
        <v>151</v>
      </c>
      <c r="I90" s="68">
        <v>-4.4944411818481411E-2</v>
      </c>
      <c r="J90" s="62"/>
      <c r="K90" s="9">
        <f t="shared" si="6"/>
        <v>-0.27786582165935508</v>
      </c>
      <c r="L90" s="9">
        <f t="shared" si="5"/>
        <v>7.2678246616317424E-3</v>
      </c>
      <c r="N90" s="98"/>
    </row>
    <row r="91" spans="2:14" x14ac:dyDescent="0.2">
      <c r="B91" s="48" t="s">
        <v>152</v>
      </c>
      <c r="C91" s="49">
        <v>4.325437693099897E-2</v>
      </c>
      <c r="D91" s="50">
        <v>0.20345538430051918</v>
      </c>
      <c r="E91" s="51">
        <v>3884</v>
      </c>
      <c r="F91" s="52">
        <v>0</v>
      </c>
      <c r="G91" s="8"/>
      <c r="H91" s="48" t="s">
        <v>152</v>
      </c>
      <c r="I91" s="68">
        <v>-7.0453987808629048E-2</v>
      </c>
      <c r="J91" s="62"/>
      <c r="K91" s="9">
        <f t="shared" si="6"/>
        <v>-0.33130872744118667</v>
      </c>
      <c r="L91" s="9">
        <f t="shared" si="5"/>
        <v>1.4978435470968611E-2</v>
      </c>
      <c r="N91" s="98"/>
    </row>
    <row r="92" spans="2:14" ht="24" x14ac:dyDescent="0.2">
      <c r="B92" s="48" t="s">
        <v>153</v>
      </c>
      <c r="C92" s="49">
        <v>2.5746652935118434E-4</v>
      </c>
      <c r="D92" s="50">
        <v>1.6045763595141635E-2</v>
      </c>
      <c r="E92" s="51">
        <v>3884</v>
      </c>
      <c r="F92" s="52">
        <v>0</v>
      </c>
      <c r="G92" s="8"/>
      <c r="H92" s="48" t="s">
        <v>153</v>
      </c>
      <c r="I92" s="68">
        <v>7.7172244949538847E-4</v>
      </c>
      <c r="J92" s="62"/>
      <c r="K92" s="9">
        <f t="shared" si="6"/>
        <v>4.8082707452345733E-2</v>
      </c>
      <c r="L92" s="9">
        <f t="shared" si="5"/>
        <v>-1.2382875985667199E-5</v>
      </c>
      <c r="N92" s="98"/>
    </row>
    <row r="93" spans="2:14" x14ac:dyDescent="0.2">
      <c r="B93" s="48" t="s">
        <v>154</v>
      </c>
      <c r="C93" s="49">
        <v>2.5746652935118436E-3</v>
      </c>
      <c r="D93" s="50">
        <v>5.0682321827558725E-2</v>
      </c>
      <c r="E93" s="51">
        <v>3884</v>
      </c>
      <c r="F93" s="52">
        <v>0</v>
      </c>
      <c r="G93" s="8"/>
      <c r="H93" s="48" t="s">
        <v>154</v>
      </c>
      <c r="I93" s="68">
        <v>-1.2487108567953717E-2</v>
      </c>
      <c r="J93" s="62"/>
      <c r="K93" s="9">
        <f t="shared" si="6"/>
        <v>-0.24574561688953753</v>
      </c>
      <c r="L93" s="9">
        <f t="shared" si="5"/>
        <v>6.3434593931217744E-4</v>
      </c>
      <c r="N93" s="98"/>
    </row>
    <row r="94" spans="2:14" x14ac:dyDescent="0.2">
      <c r="B94" s="48" t="s">
        <v>155</v>
      </c>
      <c r="C94" s="49">
        <v>1.0298661174047373E-3</v>
      </c>
      <c r="D94" s="50">
        <v>3.2079127861909446E-2</v>
      </c>
      <c r="E94" s="51">
        <v>3884</v>
      </c>
      <c r="F94" s="52">
        <v>0</v>
      </c>
      <c r="G94" s="8"/>
      <c r="H94" s="48" t="s">
        <v>155</v>
      </c>
      <c r="I94" s="68">
        <v>-3.7736342578908841E-3</v>
      </c>
      <c r="J94" s="62"/>
      <c r="K94" s="9">
        <f t="shared" si="6"/>
        <v>-0.11751404015897138</v>
      </c>
      <c r="L94" s="9">
        <f t="shared" si="5"/>
        <v>1.2114849500924885E-4</v>
      </c>
      <c r="N94" s="98"/>
    </row>
    <row r="95" spans="2:14" x14ac:dyDescent="0.2">
      <c r="B95" s="48" t="s">
        <v>156</v>
      </c>
      <c r="C95" s="49">
        <v>3.089598352214212E-3</v>
      </c>
      <c r="D95" s="50">
        <v>5.5505368649798437E-2</v>
      </c>
      <c r="E95" s="51">
        <v>3884</v>
      </c>
      <c r="F95" s="52">
        <v>0</v>
      </c>
      <c r="G95" s="8"/>
      <c r="H95" s="48" t="s">
        <v>156</v>
      </c>
      <c r="I95" s="68">
        <v>-1.0764608155785234E-2</v>
      </c>
      <c r="J95" s="62"/>
      <c r="K95" s="9">
        <f t="shared" si="6"/>
        <v>-0.19333895263127593</v>
      </c>
      <c r="L95" s="9">
        <f t="shared" si="5"/>
        <v>5.9919096889858245E-4</v>
      </c>
      <c r="N95" s="98"/>
    </row>
    <row r="96" spans="2:14" x14ac:dyDescent="0.2">
      <c r="B96" s="48" t="s">
        <v>157</v>
      </c>
      <c r="C96" s="49">
        <v>1.0298661174047373E-3</v>
      </c>
      <c r="D96" s="50">
        <v>3.2079127861907655E-2</v>
      </c>
      <c r="E96" s="51">
        <v>3884</v>
      </c>
      <c r="F96" s="52">
        <v>0</v>
      </c>
      <c r="G96" s="8"/>
      <c r="H96" s="48" t="s">
        <v>157</v>
      </c>
      <c r="I96" s="68">
        <v>-6.3418866566592779E-3</v>
      </c>
      <c r="J96" s="62"/>
      <c r="K96" s="9">
        <f t="shared" si="6"/>
        <v>-0.19749150880108801</v>
      </c>
      <c r="L96" s="9">
        <f t="shared" si="5"/>
        <v>2.0359949360936906E-4</v>
      </c>
      <c r="N96" s="98"/>
    </row>
    <row r="97" spans="2:14" x14ac:dyDescent="0.2">
      <c r="B97" s="48" t="s">
        <v>158</v>
      </c>
      <c r="C97" s="49">
        <v>0.93022657054582902</v>
      </c>
      <c r="D97" s="50">
        <v>0.25479759259125251</v>
      </c>
      <c r="E97" s="51">
        <v>3884</v>
      </c>
      <c r="F97" s="52">
        <v>0</v>
      </c>
      <c r="G97" s="8"/>
      <c r="H97" s="48" t="s">
        <v>158</v>
      </c>
      <c r="I97" s="68">
        <v>8.5318533425525381E-2</v>
      </c>
      <c r="J97" s="62"/>
      <c r="K97" s="9">
        <f t="shared" si="6"/>
        <v>2.3363512239493567E-2</v>
      </c>
      <c r="L97" s="9">
        <f t="shared" si="5"/>
        <v>-0.31148475911915219</v>
      </c>
      <c r="N97" s="98"/>
    </row>
    <row r="98" spans="2:14" x14ac:dyDescent="0.2">
      <c r="B98" s="48" t="s">
        <v>159</v>
      </c>
      <c r="C98" s="49">
        <v>0.55458290422245105</v>
      </c>
      <c r="D98" s="50">
        <v>0.49707577139667847</v>
      </c>
      <c r="E98" s="51">
        <v>3884</v>
      </c>
      <c r="F98" s="52">
        <v>0</v>
      </c>
      <c r="G98" s="8"/>
      <c r="H98" s="48" t="s">
        <v>159</v>
      </c>
      <c r="I98" s="68">
        <v>1.9633683266683234E-2</v>
      </c>
      <c r="J98" s="62"/>
      <c r="K98" s="9">
        <f t="shared" si="6"/>
        <v>1.759324972828628E-2</v>
      </c>
      <c r="L98" s="9">
        <f t="shared" si="5"/>
        <v>-2.1905121337993431E-2</v>
      </c>
      <c r="N98" s="98"/>
    </row>
    <row r="99" spans="2:14" x14ac:dyDescent="0.2">
      <c r="B99" s="48" t="s">
        <v>160</v>
      </c>
      <c r="C99" s="49">
        <v>0.82389289392378995</v>
      </c>
      <c r="D99" s="50">
        <v>0.38096031234059319</v>
      </c>
      <c r="E99" s="51">
        <v>3884</v>
      </c>
      <c r="F99" s="52">
        <v>0</v>
      </c>
      <c r="G99" s="8"/>
      <c r="H99" s="48" t="s">
        <v>160</v>
      </c>
      <c r="I99" s="68">
        <v>8.239801221947847E-2</v>
      </c>
      <c r="J99" s="62"/>
      <c r="K99" s="9">
        <f t="shared" si="6"/>
        <v>3.8090255095736235E-2</v>
      </c>
      <c r="L99" s="9">
        <f t="shared" si="5"/>
        <v>-0.17820002383970171</v>
      </c>
      <c r="N99" s="98"/>
    </row>
    <row r="100" spans="2:14" x14ac:dyDescent="0.2">
      <c r="B100" s="48" t="s">
        <v>161</v>
      </c>
      <c r="C100" s="49">
        <v>0.15679711637487126</v>
      </c>
      <c r="D100" s="50">
        <v>0.36365619690327611</v>
      </c>
      <c r="E100" s="51">
        <v>3884</v>
      </c>
      <c r="F100" s="52">
        <v>0</v>
      </c>
      <c r="G100" s="8"/>
      <c r="H100" s="48" t="s">
        <v>161</v>
      </c>
      <c r="I100" s="68">
        <v>1.456755528330736E-2</v>
      </c>
      <c r="J100" s="62"/>
      <c r="K100" s="9">
        <f t="shared" si="6"/>
        <v>3.3777520435105741E-2</v>
      </c>
      <c r="L100" s="9">
        <f t="shared" si="5"/>
        <v>-6.2810717389250054E-3</v>
      </c>
      <c r="N100" s="98"/>
    </row>
    <row r="101" spans="2:14" x14ac:dyDescent="0.2">
      <c r="B101" s="48" t="s">
        <v>162</v>
      </c>
      <c r="C101" s="49">
        <v>0.50772399588053552</v>
      </c>
      <c r="D101" s="50">
        <v>0.50000470770989192</v>
      </c>
      <c r="E101" s="51">
        <v>3884</v>
      </c>
      <c r="F101" s="52">
        <v>0</v>
      </c>
      <c r="G101" s="8"/>
      <c r="H101" s="48" t="s">
        <v>162</v>
      </c>
      <c r="I101" s="68">
        <v>5.7712911255277138E-2</v>
      </c>
      <c r="J101" s="62"/>
      <c r="K101" s="9">
        <f t="shared" si="6"/>
        <v>5.682082768575307E-2</v>
      </c>
      <c r="L101" s="9">
        <f t="shared" si="5"/>
        <v>-5.8603908052460789E-2</v>
      </c>
      <c r="N101" s="98"/>
    </row>
    <row r="102" spans="2:14" x14ac:dyDescent="0.2">
      <c r="B102" s="48" t="s">
        <v>163</v>
      </c>
      <c r="C102" s="49">
        <v>6.3594232749742532E-2</v>
      </c>
      <c r="D102" s="50">
        <v>0.24406012044716896</v>
      </c>
      <c r="E102" s="51">
        <v>3884</v>
      </c>
      <c r="F102" s="52">
        <v>0</v>
      </c>
      <c r="G102" s="8"/>
      <c r="H102" s="48" t="s">
        <v>163</v>
      </c>
      <c r="I102" s="68">
        <v>4.6360704512198057E-2</v>
      </c>
      <c r="J102" s="62"/>
      <c r="K102" s="9">
        <f t="shared" si="6"/>
        <v>0.17787597170511379</v>
      </c>
      <c r="L102" s="9">
        <f t="shared" si="5"/>
        <v>-1.2080111358582103E-2</v>
      </c>
      <c r="N102" s="98"/>
    </row>
    <row r="103" spans="2:14" x14ac:dyDescent="0.2">
      <c r="B103" s="48" t="s">
        <v>164</v>
      </c>
      <c r="C103" s="49">
        <v>1.5447991761071062E-2</v>
      </c>
      <c r="D103" s="50">
        <v>0.12334207805526697</v>
      </c>
      <c r="E103" s="51">
        <v>3884</v>
      </c>
      <c r="F103" s="52">
        <v>0</v>
      </c>
      <c r="G103" s="8"/>
      <c r="H103" s="48" t="s">
        <v>164</v>
      </c>
      <c r="I103" s="68">
        <v>2.6334562933008648E-2</v>
      </c>
      <c r="J103" s="62"/>
      <c r="K103" s="9">
        <f t="shared" si="6"/>
        <v>0.21021006967444192</v>
      </c>
      <c r="L103" s="9">
        <f t="shared" si="5"/>
        <v>-3.2982751517956371E-3</v>
      </c>
      <c r="N103" s="98"/>
    </row>
    <row r="104" spans="2:14" x14ac:dyDescent="0.2">
      <c r="B104" s="48" t="s">
        <v>165</v>
      </c>
      <c r="C104" s="49">
        <v>0.54299691040164777</v>
      </c>
      <c r="D104" s="50">
        <v>0.49821197576433557</v>
      </c>
      <c r="E104" s="51">
        <v>3884</v>
      </c>
      <c r="F104" s="52">
        <v>0</v>
      </c>
      <c r="G104" s="8"/>
      <c r="H104" s="48" t="s">
        <v>165</v>
      </c>
      <c r="I104" s="68">
        <v>7.9553016275232508E-2</v>
      </c>
      <c r="J104" s="62"/>
      <c r="K104" s="9">
        <f t="shared" si="6"/>
        <v>7.297290308783419E-2</v>
      </c>
      <c r="L104" s="9">
        <f t="shared" si="5"/>
        <v>-8.6704142316756216E-2</v>
      </c>
      <c r="N104" s="98"/>
    </row>
    <row r="105" spans="2:14" x14ac:dyDescent="0.2">
      <c r="B105" s="48" t="s">
        <v>166</v>
      </c>
      <c r="C105" s="49">
        <v>0.11122554067971163</v>
      </c>
      <c r="D105" s="50">
        <v>0.314451710186545</v>
      </c>
      <c r="E105" s="51">
        <v>3884</v>
      </c>
      <c r="F105" s="52">
        <v>0</v>
      </c>
      <c r="G105" s="8"/>
      <c r="H105" s="48" t="s">
        <v>166</v>
      </c>
      <c r="I105" s="68">
        <v>3.6634123408112736E-2</v>
      </c>
      <c r="J105" s="62"/>
      <c r="K105" s="9">
        <f t="shared" si="6"/>
        <v>0.1035436353817334</v>
      </c>
      <c r="L105" s="9">
        <f t="shared" si="5"/>
        <v>-1.2957952052406959E-2</v>
      </c>
      <c r="N105" s="98"/>
    </row>
    <row r="106" spans="2:14" x14ac:dyDescent="0.2">
      <c r="B106" s="48" t="s">
        <v>167</v>
      </c>
      <c r="C106" s="49">
        <v>0.33007209062821835</v>
      </c>
      <c r="D106" s="50">
        <v>0.47029932217414422</v>
      </c>
      <c r="E106" s="51">
        <v>3884</v>
      </c>
      <c r="F106" s="52">
        <v>0</v>
      </c>
      <c r="G106" s="8"/>
      <c r="H106" s="48" t="s">
        <v>167</v>
      </c>
      <c r="I106" s="68">
        <v>3.8806130450068123E-2</v>
      </c>
      <c r="J106" s="62"/>
      <c r="K106" s="9">
        <f t="shared" si="6"/>
        <v>5.527822094882031E-2</v>
      </c>
      <c r="L106" s="9">
        <f t="shared" si="5"/>
        <v>-2.723546474111747E-2</v>
      </c>
      <c r="N106" s="98"/>
    </row>
    <row r="107" spans="2:14" x14ac:dyDescent="0.2">
      <c r="B107" s="48" t="s">
        <v>168</v>
      </c>
      <c r="C107" s="49">
        <v>3.1925849639546859E-2</v>
      </c>
      <c r="D107" s="50">
        <v>0.17582533726979055</v>
      </c>
      <c r="E107" s="51">
        <v>3884</v>
      </c>
      <c r="F107" s="52">
        <v>0</v>
      </c>
      <c r="G107" s="8"/>
      <c r="H107" s="48" t="s">
        <v>168</v>
      </c>
      <c r="I107" s="68">
        <v>2.11209768707427E-2</v>
      </c>
      <c r="J107" s="62"/>
      <c r="K107" s="9">
        <f t="shared" si="6"/>
        <v>0.11628967733787518</v>
      </c>
      <c r="L107" s="9">
        <f t="shared" si="5"/>
        <v>-3.8350851036958833E-3</v>
      </c>
      <c r="N107" s="98"/>
    </row>
    <row r="108" spans="2:14" x14ac:dyDescent="0.2">
      <c r="B108" s="48" t="s">
        <v>169</v>
      </c>
      <c r="C108" s="49">
        <v>5.6127703398558187E-2</v>
      </c>
      <c r="D108" s="50">
        <v>0.23019780130523051</v>
      </c>
      <c r="E108" s="51">
        <v>3884</v>
      </c>
      <c r="F108" s="52">
        <v>0</v>
      </c>
      <c r="G108" s="8"/>
      <c r="H108" s="48" t="s">
        <v>169</v>
      </c>
      <c r="I108" s="68">
        <v>4.2303450017452164E-2</v>
      </c>
      <c r="J108" s="62"/>
      <c r="K108" s="9">
        <f t="shared" si="6"/>
        <v>0.17345541223998484</v>
      </c>
      <c r="L108" s="9">
        <f t="shared" si="5"/>
        <v>-1.0314588071008372E-2</v>
      </c>
      <c r="N108" s="98"/>
    </row>
    <row r="109" spans="2:14" x14ac:dyDescent="0.2">
      <c r="B109" s="48" t="s">
        <v>170</v>
      </c>
      <c r="C109" s="49">
        <v>0.21215242018537589</v>
      </c>
      <c r="D109" s="50">
        <v>0.40888484418487708</v>
      </c>
      <c r="E109" s="51">
        <v>3884</v>
      </c>
      <c r="F109" s="52">
        <v>0</v>
      </c>
      <c r="G109" s="8"/>
      <c r="H109" s="48" t="s">
        <v>170</v>
      </c>
      <c r="I109" s="68">
        <v>5.8895292228495232E-2</v>
      </c>
      <c r="J109" s="62"/>
      <c r="K109" s="9">
        <f t="shared" si="6"/>
        <v>0.11348063912027767</v>
      </c>
      <c r="L109" s="9">
        <f t="shared" si="5"/>
        <v>-3.055818517487216E-2</v>
      </c>
      <c r="N109" s="98"/>
    </row>
    <row r="110" spans="2:14" x14ac:dyDescent="0.2">
      <c r="B110" s="48" t="s">
        <v>171</v>
      </c>
      <c r="C110" s="49">
        <v>0.16297631307929969</v>
      </c>
      <c r="D110" s="50">
        <v>0.36939161577517032</v>
      </c>
      <c r="E110" s="51">
        <v>3884</v>
      </c>
      <c r="F110" s="52">
        <v>0</v>
      </c>
      <c r="G110" s="8"/>
      <c r="H110" s="48" t="s">
        <v>171</v>
      </c>
      <c r="I110" s="68">
        <v>6.5198113104023167E-2</v>
      </c>
      <c r="J110" s="62"/>
      <c r="K110" s="9">
        <f t="shared" si="6"/>
        <v>0.1477357976739182</v>
      </c>
      <c r="L110" s="9">
        <f t="shared" si="5"/>
        <v>-2.8765536735647562E-2</v>
      </c>
      <c r="N110" s="98"/>
    </row>
    <row r="111" spans="2:14" x14ac:dyDescent="0.2">
      <c r="B111" s="48" t="s">
        <v>172</v>
      </c>
      <c r="C111" s="49">
        <v>0.11380020597322348</v>
      </c>
      <c r="D111" s="50">
        <v>0.31760933740649389</v>
      </c>
      <c r="E111" s="51">
        <v>3884</v>
      </c>
      <c r="F111" s="52">
        <v>0</v>
      </c>
      <c r="G111" s="8"/>
      <c r="H111" s="48" t="s">
        <v>172</v>
      </c>
      <c r="I111" s="68">
        <v>3.8049909690821629E-2</v>
      </c>
      <c r="J111" s="62"/>
      <c r="K111" s="9">
        <f t="shared" si="6"/>
        <v>0.10616760327668544</v>
      </c>
      <c r="L111" s="9">
        <f t="shared" si="5"/>
        <v>-1.3633376132566813E-2</v>
      </c>
      <c r="N111" s="98"/>
    </row>
    <row r="112" spans="2:14" x14ac:dyDescent="0.2">
      <c r="B112" s="48" t="s">
        <v>173</v>
      </c>
      <c r="C112" s="49">
        <v>0.20159629248197733</v>
      </c>
      <c r="D112" s="50">
        <v>0.40124391409163762</v>
      </c>
      <c r="E112" s="51">
        <v>3884</v>
      </c>
      <c r="F112" s="52">
        <v>0</v>
      </c>
      <c r="G112" s="8"/>
      <c r="H112" s="48" t="s">
        <v>173</v>
      </c>
      <c r="I112" s="68">
        <v>1.7809868602215232E-3</v>
      </c>
      <c r="J112" s="62"/>
      <c r="K112" s="9">
        <f t="shared" si="6"/>
        <v>3.5438456816493844E-3</v>
      </c>
      <c r="L112" s="9">
        <f t="shared" si="5"/>
        <v>-8.9481817759802258E-4</v>
      </c>
      <c r="N112" s="98"/>
    </row>
    <row r="113" spans="2:14" x14ac:dyDescent="0.2">
      <c r="B113" s="48" t="s">
        <v>174</v>
      </c>
      <c r="C113" s="49">
        <v>0.24150360453141093</v>
      </c>
      <c r="D113" s="50">
        <v>0.42804998340731953</v>
      </c>
      <c r="E113" s="51">
        <v>3884</v>
      </c>
      <c r="F113" s="52">
        <v>0</v>
      </c>
      <c r="G113" s="8"/>
      <c r="H113" s="48" t="s">
        <v>174</v>
      </c>
      <c r="I113" s="68">
        <v>7.7209496865612527E-3</v>
      </c>
      <c r="J113" s="62"/>
      <c r="K113" s="9">
        <f t="shared" si="6"/>
        <v>1.3681375385730015E-2</v>
      </c>
      <c r="L113" s="9">
        <f t="shared" si="5"/>
        <v>-4.3561202008875616E-3</v>
      </c>
      <c r="N113" s="98"/>
    </row>
    <row r="114" spans="2:14" x14ac:dyDescent="0.2">
      <c r="B114" s="48" t="s">
        <v>175</v>
      </c>
      <c r="C114" s="49">
        <v>0.10375901132852729</v>
      </c>
      <c r="D114" s="50">
        <v>0.30498693032314478</v>
      </c>
      <c r="E114" s="51">
        <v>3884</v>
      </c>
      <c r="F114" s="52">
        <v>0</v>
      </c>
      <c r="G114" s="8"/>
      <c r="H114" s="48" t="s">
        <v>175</v>
      </c>
      <c r="I114" s="68">
        <v>4.8076981068301154E-2</v>
      </c>
      <c r="J114" s="62"/>
      <c r="K114" s="9">
        <f t="shared" si="6"/>
        <v>0.14128002468610704</v>
      </c>
      <c r="L114" s="9">
        <f t="shared" si="5"/>
        <v>-1.6356176371301677E-2</v>
      </c>
      <c r="N114" s="98"/>
    </row>
    <row r="115" spans="2:14" x14ac:dyDescent="0.2">
      <c r="B115" s="48" t="s">
        <v>176</v>
      </c>
      <c r="C115" s="49">
        <v>2.2914521112255407E-2</v>
      </c>
      <c r="D115" s="50">
        <v>0.14965029853602846</v>
      </c>
      <c r="E115" s="51">
        <v>3884</v>
      </c>
      <c r="F115" s="52">
        <v>0</v>
      </c>
      <c r="G115" s="8"/>
      <c r="H115" s="48" t="s">
        <v>176</v>
      </c>
      <c r="I115" s="68">
        <v>8.768699683345392E-3</v>
      </c>
      <c r="J115" s="62"/>
      <c r="K115" s="9">
        <f t="shared" si="6"/>
        <v>5.7251934764845441E-2</v>
      </c>
      <c r="L115" s="9">
        <f t="shared" si="5"/>
        <v>-1.3426672448145572E-3</v>
      </c>
      <c r="N115" s="98"/>
    </row>
    <row r="116" spans="2:14" x14ac:dyDescent="0.2">
      <c r="B116" s="48" t="s">
        <v>177</v>
      </c>
      <c r="C116" s="49">
        <v>8.5736354273944382E-2</v>
      </c>
      <c r="D116" s="50">
        <v>0.28001039034967834</v>
      </c>
      <c r="E116" s="51">
        <v>3884</v>
      </c>
      <c r="F116" s="52">
        <v>0</v>
      </c>
      <c r="G116" s="8"/>
      <c r="H116" s="48" t="s">
        <v>177</v>
      </c>
      <c r="I116" s="68">
        <v>-3.6433108346895185E-2</v>
      </c>
      <c r="J116" s="62"/>
      <c r="K116" s="9">
        <f t="shared" si="6"/>
        <v>-0.11895796588393649</v>
      </c>
      <c r="L116" s="9">
        <f t="shared" si="5"/>
        <v>1.1155449912517842E-2</v>
      </c>
      <c r="N116" s="98"/>
    </row>
    <row r="117" spans="2:14" x14ac:dyDescent="0.2">
      <c r="B117" s="48" t="s">
        <v>178</v>
      </c>
      <c r="C117" s="49">
        <v>4.1709577754891862E-2</v>
      </c>
      <c r="D117" s="50">
        <v>0.19995044995502206</v>
      </c>
      <c r="E117" s="51">
        <v>3884</v>
      </c>
      <c r="F117" s="52">
        <v>0</v>
      </c>
      <c r="G117" s="8"/>
      <c r="H117" s="48" t="s">
        <v>178</v>
      </c>
      <c r="I117" s="68">
        <v>-2.4804921205739062E-2</v>
      </c>
      <c r="J117" s="62"/>
      <c r="K117" s="9">
        <f t="shared" si="6"/>
        <v>-0.11888104488562715</v>
      </c>
      <c r="L117" s="9">
        <f t="shared" si="5"/>
        <v>5.1742958816420196E-3</v>
      </c>
      <c r="N117" s="98"/>
    </row>
    <row r="118" spans="2:14" x14ac:dyDescent="0.2">
      <c r="B118" s="48" t="s">
        <v>179</v>
      </c>
      <c r="C118" s="49">
        <v>1.8280123583934087E-2</v>
      </c>
      <c r="D118" s="50">
        <v>0.13397978332504021</v>
      </c>
      <c r="E118" s="51">
        <v>3884</v>
      </c>
      <c r="F118" s="52">
        <v>0</v>
      </c>
      <c r="G118" s="8"/>
      <c r="H118" s="48" t="s">
        <v>179</v>
      </c>
      <c r="I118" s="68">
        <v>-1.672334589880067E-3</v>
      </c>
      <c r="J118" s="62"/>
      <c r="K118" s="9">
        <f t="shared" si="6"/>
        <v>-1.2253819689500376E-2</v>
      </c>
      <c r="L118" s="9">
        <f t="shared" si="5"/>
        <v>2.2817235718712995E-4</v>
      </c>
      <c r="N118" s="98"/>
    </row>
    <row r="119" spans="2:14" x14ac:dyDescent="0.2">
      <c r="B119" s="48" t="s">
        <v>180</v>
      </c>
      <c r="C119" s="49">
        <v>7.2090628218331619E-3</v>
      </c>
      <c r="D119" s="50">
        <v>8.4610492383158639E-2</v>
      </c>
      <c r="E119" s="51">
        <v>3884</v>
      </c>
      <c r="F119" s="52">
        <v>0</v>
      </c>
      <c r="G119" s="8"/>
      <c r="H119" s="48" t="s">
        <v>180</v>
      </c>
      <c r="I119" s="68">
        <v>-1.5956111014939805E-4</v>
      </c>
      <c r="J119" s="62"/>
      <c r="K119" s="9">
        <f t="shared" ref="K119" si="7">((1-C119)/D119)*I119</f>
        <v>-1.8722361685953337E-3</v>
      </c>
      <c r="L119" s="9">
        <f t="shared" ref="L119" si="8">((0-C119)/D119)*I119</f>
        <v>1.3595075913036656E-5</v>
      </c>
      <c r="N119" s="98"/>
    </row>
    <row r="120" spans="2:14" x14ac:dyDescent="0.2">
      <c r="B120" s="48" t="s">
        <v>181</v>
      </c>
      <c r="C120" s="49">
        <v>4.8918640576725023E-3</v>
      </c>
      <c r="D120" s="50">
        <v>6.97795627421713E-2</v>
      </c>
      <c r="E120" s="51">
        <v>3884</v>
      </c>
      <c r="F120" s="52">
        <v>0</v>
      </c>
      <c r="G120" s="8"/>
      <c r="H120" s="48" t="s">
        <v>181</v>
      </c>
      <c r="I120" s="68">
        <v>1.3799348333355741E-3</v>
      </c>
      <c r="J120" s="62"/>
      <c r="K120" s="9">
        <f t="shared" si="6"/>
        <v>1.9678890577119725E-2</v>
      </c>
      <c r="L120" s="9">
        <f t="shared" si="5"/>
        <v>-9.6739694945737332E-5</v>
      </c>
      <c r="N120" s="98"/>
    </row>
    <row r="121" spans="2:14" x14ac:dyDescent="0.2">
      <c r="B121" s="48" t="s">
        <v>182</v>
      </c>
      <c r="C121" s="49">
        <v>0.36457260556127702</v>
      </c>
      <c r="D121" s="50">
        <v>0.48137208139136417</v>
      </c>
      <c r="E121" s="51">
        <v>3884</v>
      </c>
      <c r="F121" s="52">
        <v>0</v>
      </c>
      <c r="G121" s="8"/>
      <c r="H121" s="48" t="s">
        <v>182</v>
      </c>
      <c r="I121" s="68">
        <v>3.8655235446713877E-2</v>
      </c>
      <c r="J121" s="62"/>
      <c r="K121" s="9">
        <f t="shared" si="6"/>
        <v>5.1026215459618503E-2</v>
      </c>
      <c r="L121" s="9">
        <f t="shared" si="5"/>
        <v>-2.9275980993038818E-2</v>
      </c>
      <c r="N121" s="98"/>
    </row>
    <row r="122" spans="2:14" x14ac:dyDescent="0.2">
      <c r="B122" s="48" t="s">
        <v>183</v>
      </c>
      <c r="C122" s="49">
        <v>0.86045314109165805</v>
      </c>
      <c r="D122" s="50">
        <v>0.34656089790193534</v>
      </c>
      <c r="E122" s="51">
        <v>3884</v>
      </c>
      <c r="F122" s="52">
        <v>0</v>
      </c>
      <c r="G122" s="4"/>
      <c r="H122" s="48" t="s">
        <v>183</v>
      </c>
      <c r="I122" s="68">
        <v>1.7086766486442539E-2</v>
      </c>
      <c r="J122" s="62"/>
      <c r="K122" s="9">
        <f t="shared" si="6"/>
        <v>6.880189330413399E-3</v>
      </c>
      <c r="L122" s="9">
        <f t="shared" si="5"/>
        <v>-4.2423602845464155E-2</v>
      </c>
      <c r="N122" s="98"/>
    </row>
    <row r="123" spans="2:14" x14ac:dyDescent="0.2">
      <c r="B123" s="48" t="s">
        <v>184</v>
      </c>
      <c r="C123" s="49">
        <v>0.5</v>
      </c>
      <c r="D123" s="50">
        <v>0.50006437906419521</v>
      </c>
      <c r="E123" s="51">
        <v>3884</v>
      </c>
      <c r="F123" s="52">
        <v>0</v>
      </c>
      <c r="G123" s="4"/>
      <c r="H123" s="48" t="s">
        <v>184</v>
      </c>
      <c r="I123" s="68">
        <v>6.1604892624506982E-2</v>
      </c>
      <c r="J123" s="62"/>
      <c r="K123" s="9">
        <f t="shared" si="6"/>
        <v>6.1596961515027769E-2</v>
      </c>
      <c r="L123" s="9">
        <f t="shared" si="5"/>
        <v>-6.1596961515027769E-2</v>
      </c>
      <c r="N123" s="98"/>
    </row>
    <row r="124" spans="2:14" x14ac:dyDescent="0.2">
      <c r="B124" s="48" t="s">
        <v>185</v>
      </c>
      <c r="C124" s="49">
        <v>0.15164778578784757</v>
      </c>
      <c r="D124" s="50">
        <v>0.35872533593546768</v>
      </c>
      <c r="E124" s="51">
        <v>3884</v>
      </c>
      <c r="F124" s="52">
        <v>0</v>
      </c>
      <c r="G124" s="4"/>
      <c r="H124" s="48" t="s">
        <v>185</v>
      </c>
      <c r="I124" s="68">
        <v>-4.3031444674541751E-2</v>
      </c>
      <c r="J124" s="62"/>
      <c r="K124" s="9">
        <f t="shared" si="6"/>
        <v>-0.10176538346586812</v>
      </c>
      <c r="L124" s="9">
        <f t="shared" si="5"/>
        <v>1.8191141384338791E-2</v>
      </c>
      <c r="N124" s="98"/>
    </row>
    <row r="125" spans="2:14" x14ac:dyDescent="0.2">
      <c r="B125" s="48" t="s">
        <v>186</v>
      </c>
      <c r="C125" s="49">
        <v>4.8918640576725023E-3</v>
      </c>
      <c r="D125" s="50">
        <v>6.9779562742167067E-2</v>
      </c>
      <c r="E125" s="51">
        <v>3884</v>
      </c>
      <c r="F125" s="52">
        <v>0</v>
      </c>
      <c r="G125" s="4"/>
      <c r="H125" s="48" t="s">
        <v>186</v>
      </c>
      <c r="I125" s="68">
        <v>-2.0791903355613119E-2</v>
      </c>
      <c r="J125" s="62"/>
      <c r="K125" s="9">
        <f t="shared" si="6"/>
        <v>-0.29650790830184331</v>
      </c>
      <c r="L125" s="9">
        <f t="shared" si="5"/>
        <v>1.4576067937218686E-3</v>
      </c>
      <c r="N125" s="98"/>
    </row>
    <row r="126" spans="2:14" x14ac:dyDescent="0.2">
      <c r="B126" s="48" t="s">
        <v>187</v>
      </c>
      <c r="C126" s="49">
        <v>2.5746652935118434E-4</v>
      </c>
      <c r="D126" s="50">
        <v>1.6045763595141892E-2</v>
      </c>
      <c r="E126" s="51">
        <v>3884</v>
      </c>
      <c r="F126" s="52">
        <v>0</v>
      </c>
      <c r="G126" s="4"/>
      <c r="H126" s="48" t="s">
        <v>187</v>
      </c>
      <c r="I126" s="68">
        <v>1.9609288416447142E-3</v>
      </c>
      <c r="J126" s="62"/>
      <c r="K126" s="9">
        <f t="shared" si="6"/>
        <v>0.12217704420717632</v>
      </c>
      <c r="L126" s="9">
        <f t="shared" si="5"/>
        <v>-3.1464600619926945E-5</v>
      </c>
      <c r="N126" s="98"/>
    </row>
    <row r="127" spans="2:14" x14ac:dyDescent="0.2">
      <c r="B127" s="48" t="s">
        <v>188</v>
      </c>
      <c r="C127" s="49">
        <v>2.0597322348094747E-3</v>
      </c>
      <c r="D127" s="50">
        <v>4.5343346744928292E-2</v>
      </c>
      <c r="E127" s="51">
        <v>3884</v>
      </c>
      <c r="F127" s="52">
        <v>0</v>
      </c>
      <c r="G127" s="4"/>
      <c r="H127" s="48" t="s">
        <v>188</v>
      </c>
      <c r="I127" s="68">
        <v>-1.1977250569436536E-2</v>
      </c>
      <c r="J127" s="62"/>
      <c r="K127" s="9">
        <f t="shared" si="6"/>
        <v>-0.26360164166071814</v>
      </c>
      <c r="L127" s="9">
        <f t="shared" si="5"/>
        <v>5.4406943583223553E-4</v>
      </c>
      <c r="N127" s="98"/>
    </row>
    <row r="128" spans="2:14" x14ac:dyDescent="0.2">
      <c r="B128" s="48" t="s">
        <v>189</v>
      </c>
      <c r="C128" s="49">
        <v>1.0298661174047373E-3</v>
      </c>
      <c r="D128" s="50">
        <v>3.2079127861907898E-2</v>
      </c>
      <c r="E128" s="51">
        <v>3884</v>
      </c>
      <c r="F128" s="52">
        <v>0</v>
      </c>
      <c r="G128" s="4"/>
      <c r="H128" s="48" t="s">
        <v>189</v>
      </c>
      <c r="I128" s="68">
        <v>-1.0990372238208655E-3</v>
      </c>
      <c r="J128" s="62"/>
      <c r="K128" s="9">
        <f t="shared" si="6"/>
        <v>-3.4224913075831614E-2</v>
      </c>
      <c r="L128" s="9">
        <f t="shared" si="5"/>
        <v>3.5283415542094441E-5</v>
      </c>
      <c r="N128" s="98"/>
    </row>
    <row r="129" spans="2:14" x14ac:dyDescent="0.2">
      <c r="B129" s="48" t="s">
        <v>190</v>
      </c>
      <c r="C129" s="49">
        <v>4.3769309989701343E-3</v>
      </c>
      <c r="D129" s="50">
        <v>6.6021933808083896E-2</v>
      </c>
      <c r="E129" s="51">
        <v>3884</v>
      </c>
      <c r="F129" s="52">
        <v>0</v>
      </c>
      <c r="G129" s="4"/>
      <c r="H129" s="48" t="s">
        <v>190</v>
      </c>
      <c r="I129" s="68">
        <v>-2.0255817456629839E-3</v>
      </c>
      <c r="J129" s="62"/>
      <c r="K129" s="9">
        <f t="shared" si="6"/>
        <v>-3.0546150314102304E-2</v>
      </c>
      <c r="L129" s="9">
        <f t="shared" si="5"/>
        <v>1.3428615343670527E-4</v>
      </c>
      <c r="N129" s="98"/>
    </row>
    <row r="130" spans="2:14" x14ac:dyDescent="0.2">
      <c r="B130" s="48" t="s">
        <v>191</v>
      </c>
      <c r="C130" s="49">
        <v>0.4490216271884655</v>
      </c>
      <c r="D130" s="50">
        <v>0.49745846001392074</v>
      </c>
      <c r="E130" s="51">
        <v>3884</v>
      </c>
      <c r="F130" s="52">
        <v>0</v>
      </c>
      <c r="G130" s="4"/>
      <c r="H130" s="48" t="s">
        <v>191</v>
      </c>
      <c r="I130" s="68">
        <v>8.4400057640762388E-2</v>
      </c>
      <c r="J130" s="62"/>
      <c r="K130" s="9">
        <f t="shared" si="6"/>
        <v>9.3480381101179108E-2</v>
      </c>
      <c r="L130" s="9">
        <f t="shared" si="5"/>
        <v>-7.6182142355353435E-2</v>
      </c>
      <c r="N130" s="98"/>
    </row>
    <row r="131" spans="2:14" x14ac:dyDescent="0.2">
      <c r="B131" s="48" t="s">
        <v>192</v>
      </c>
      <c r="C131" s="49">
        <v>0.36688980432543772</v>
      </c>
      <c r="D131" s="50">
        <v>0.48201814900071294</v>
      </c>
      <c r="E131" s="51">
        <v>3884</v>
      </c>
      <c r="F131" s="52">
        <v>0</v>
      </c>
      <c r="G131" s="4"/>
      <c r="H131" s="48" t="s">
        <v>192</v>
      </c>
      <c r="I131" s="68">
        <v>-4.9605286554062114E-2</v>
      </c>
      <c r="J131" s="62"/>
      <c r="K131" s="9">
        <f t="shared" si="6"/>
        <v>-6.5154419479521608E-2</v>
      </c>
      <c r="L131" s="9">
        <f t="shared" si="5"/>
        <v>3.7757237803301459E-2</v>
      </c>
      <c r="N131" s="98"/>
    </row>
    <row r="132" spans="2:14" x14ac:dyDescent="0.2">
      <c r="B132" s="48" t="s">
        <v>193</v>
      </c>
      <c r="C132" s="49">
        <v>8.7538619979402685E-3</v>
      </c>
      <c r="D132" s="50">
        <v>9.3163654770495707E-2</v>
      </c>
      <c r="E132" s="51">
        <v>3884</v>
      </c>
      <c r="F132" s="52">
        <v>0</v>
      </c>
      <c r="G132" s="4"/>
      <c r="H132" s="48" t="s">
        <v>193</v>
      </c>
      <c r="I132" s="68">
        <v>-9.406419047638129E-4</v>
      </c>
      <c r="J132" s="62"/>
      <c r="K132" s="9">
        <f t="shared" si="6"/>
        <v>-1.0008276914822345E-2</v>
      </c>
      <c r="L132" s="9">
        <f t="shared" si="5"/>
        <v>8.8384783143885651E-5</v>
      </c>
      <c r="N132" s="98"/>
    </row>
    <row r="133" spans="2:14" x14ac:dyDescent="0.2">
      <c r="B133" s="48" t="s">
        <v>194</v>
      </c>
      <c r="C133" s="49">
        <v>1.1071060762100926E-2</v>
      </c>
      <c r="D133" s="50">
        <v>0.10464851633915841</v>
      </c>
      <c r="E133" s="51">
        <v>3884</v>
      </c>
      <c r="F133" s="52">
        <v>0</v>
      </c>
      <c r="G133" s="4"/>
      <c r="H133" s="48" t="s">
        <v>194</v>
      </c>
      <c r="I133" s="68">
        <v>-4.0068248901366649E-3</v>
      </c>
      <c r="J133" s="62"/>
      <c r="K133" s="9">
        <f t="shared" si="6"/>
        <v>-3.7864512818058457E-2</v>
      </c>
      <c r="L133" s="9">
        <f t="shared" si="5"/>
        <v>4.2389327028807957E-4</v>
      </c>
      <c r="N133" s="98"/>
    </row>
    <row r="134" spans="2:14" x14ac:dyDescent="0.2">
      <c r="B134" s="48" t="s">
        <v>195</v>
      </c>
      <c r="C134" s="49">
        <v>4.3769309989701343E-3</v>
      </c>
      <c r="D134" s="50">
        <v>6.6021933808085437E-2</v>
      </c>
      <c r="E134" s="51">
        <v>3884</v>
      </c>
      <c r="F134" s="52">
        <v>0</v>
      </c>
      <c r="G134" s="4"/>
      <c r="H134" s="48" t="s">
        <v>195</v>
      </c>
      <c r="I134" s="68">
        <v>-3.6206395126994703E-3</v>
      </c>
      <c r="J134" s="62"/>
      <c r="K134" s="9">
        <f t="shared" si="6"/>
        <v>-5.459991877636846E-2</v>
      </c>
      <c r="L134" s="9">
        <f t="shared" si="5"/>
        <v>2.400306747344877E-4</v>
      </c>
      <c r="N134" s="98"/>
    </row>
    <row r="135" spans="2:14" x14ac:dyDescent="0.2">
      <c r="B135" s="48" t="s">
        <v>196</v>
      </c>
      <c r="C135" s="49">
        <v>2.1369721936148299E-2</v>
      </c>
      <c r="D135" s="50">
        <v>0.14463209436140725</v>
      </c>
      <c r="E135" s="51">
        <v>3884</v>
      </c>
      <c r="F135" s="52">
        <v>0</v>
      </c>
      <c r="G135" s="4"/>
      <c r="H135" s="48" t="s">
        <v>196</v>
      </c>
      <c r="I135" s="68">
        <v>-4.0554778115744344E-2</v>
      </c>
      <c r="J135" s="62"/>
      <c r="K135" s="9">
        <f t="shared" si="6"/>
        <v>-0.27440751625331394</v>
      </c>
      <c r="L135" s="9">
        <f t="shared" si="5"/>
        <v>5.9920609968495278E-3</v>
      </c>
      <c r="N135" s="98"/>
    </row>
    <row r="136" spans="2:14" x14ac:dyDescent="0.2">
      <c r="B136" s="48" t="s">
        <v>197</v>
      </c>
      <c r="C136" s="49">
        <v>2.0597322348094747E-3</v>
      </c>
      <c r="D136" s="50">
        <v>4.5343346744928348E-2</v>
      </c>
      <c r="E136" s="51">
        <v>3884</v>
      </c>
      <c r="F136" s="52">
        <v>0</v>
      </c>
      <c r="G136" s="4"/>
      <c r="H136" s="48" t="s">
        <v>197</v>
      </c>
      <c r="I136" s="68">
        <v>1.713348899135338E-3</v>
      </c>
      <c r="J136" s="62"/>
      <c r="K136" s="9">
        <f t="shared" si="6"/>
        <v>3.7708285380799705E-2</v>
      </c>
      <c r="L136" s="9">
        <f t="shared" ref="L136:L163" si="9">((0-C136)/D136)*I136</f>
        <v>-7.7829278391743458E-5</v>
      </c>
      <c r="N136" s="98"/>
    </row>
    <row r="137" spans="2:14" x14ac:dyDescent="0.2">
      <c r="B137" s="48" t="s">
        <v>198</v>
      </c>
      <c r="C137" s="49">
        <v>2.3171987641606591E-3</v>
      </c>
      <c r="D137" s="50">
        <v>4.808767748620002E-2</v>
      </c>
      <c r="E137" s="51">
        <v>3884</v>
      </c>
      <c r="F137" s="52">
        <v>0</v>
      </c>
      <c r="G137" s="4"/>
      <c r="H137" s="48" t="s">
        <v>198</v>
      </c>
      <c r="I137" s="68">
        <v>-4.8697311745919056E-3</v>
      </c>
      <c r="J137" s="62"/>
      <c r="K137" s="9">
        <f t="shared" si="6"/>
        <v>-0.10103309815548071</v>
      </c>
      <c r="L137" s="9">
        <f t="shared" si="9"/>
        <v>2.3465751829660037E-4</v>
      </c>
      <c r="N137" s="98"/>
    </row>
    <row r="138" spans="2:14" x14ac:dyDescent="0.2">
      <c r="B138" s="48" t="s">
        <v>199</v>
      </c>
      <c r="C138" s="49">
        <v>2.8321318228630276E-3</v>
      </c>
      <c r="D138" s="50">
        <v>5.3149206517845E-2</v>
      </c>
      <c r="E138" s="51">
        <v>3884</v>
      </c>
      <c r="F138" s="52">
        <v>0</v>
      </c>
      <c r="G138" s="4"/>
      <c r="H138" s="48" t="s">
        <v>199</v>
      </c>
      <c r="I138" s="68">
        <v>-8.8188995924390473E-3</v>
      </c>
      <c r="J138" s="62"/>
      <c r="K138" s="9">
        <f t="shared" si="6"/>
        <v>-0.16545728304162136</v>
      </c>
      <c r="L138" s="9">
        <f t="shared" si="9"/>
        <v>4.6992773391630124E-4</v>
      </c>
      <c r="N138" s="98"/>
    </row>
    <row r="139" spans="2:14" x14ac:dyDescent="0.2">
      <c r="B139" s="48" t="s">
        <v>200</v>
      </c>
      <c r="C139" s="49">
        <v>4.1194644696189494E-3</v>
      </c>
      <c r="D139" s="50">
        <v>6.4058965095753095E-2</v>
      </c>
      <c r="E139" s="51">
        <v>3884</v>
      </c>
      <c r="F139" s="52">
        <v>0</v>
      </c>
      <c r="G139" s="4"/>
      <c r="H139" s="48" t="s">
        <v>200</v>
      </c>
      <c r="I139" s="68">
        <v>-1.0428917373789298E-3</v>
      </c>
      <c r="J139" s="62"/>
      <c r="K139" s="9">
        <f t="shared" si="6"/>
        <v>-1.6213118341338824E-2</v>
      </c>
      <c r="L139" s="9">
        <f t="shared" si="9"/>
        <v>6.7065639467792462E-5</v>
      </c>
      <c r="N139" s="98"/>
    </row>
    <row r="140" spans="2:14" x14ac:dyDescent="0.2">
      <c r="B140" s="48" t="s">
        <v>201</v>
      </c>
      <c r="C140" s="49">
        <v>5.818743563336766E-2</v>
      </c>
      <c r="D140" s="50">
        <v>0.23412768139231571</v>
      </c>
      <c r="E140" s="51">
        <v>3884</v>
      </c>
      <c r="F140" s="52">
        <v>0</v>
      </c>
      <c r="G140" s="4"/>
      <c r="H140" s="48" t="s">
        <v>201</v>
      </c>
      <c r="I140" s="68">
        <v>-8.8003375196451187E-3</v>
      </c>
      <c r="J140" s="62"/>
      <c r="K140" s="9">
        <f t="shared" si="6"/>
        <v>-3.5400634377703639E-2</v>
      </c>
      <c r="L140" s="9">
        <f t="shared" si="9"/>
        <v>2.1871359675672561E-3</v>
      </c>
      <c r="N140" s="98"/>
    </row>
    <row r="141" spans="2:14" x14ac:dyDescent="0.2">
      <c r="B141" s="48" t="s">
        <v>202</v>
      </c>
      <c r="C141" s="49">
        <v>4.3769309989701343E-3</v>
      </c>
      <c r="D141" s="50">
        <v>6.6021933808086228E-2</v>
      </c>
      <c r="E141" s="51">
        <v>3884</v>
      </c>
      <c r="F141" s="52">
        <v>0</v>
      </c>
      <c r="G141" s="4"/>
      <c r="H141" s="48" t="s">
        <v>202</v>
      </c>
      <c r="I141" s="68">
        <v>-7.5746044844709976E-3</v>
      </c>
      <c r="J141" s="62"/>
      <c r="K141" s="9">
        <f t="shared" si="6"/>
        <v>-0.11422644761087437</v>
      </c>
      <c r="L141" s="9">
        <f t="shared" si="9"/>
        <v>5.0215919559991329E-4</v>
      </c>
      <c r="N141" s="98"/>
    </row>
    <row r="142" spans="2:14" x14ac:dyDescent="0.2">
      <c r="B142" s="48" t="s">
        <v>203</v>
      </c>
      <c r="C142" s="49">
        <v>0.42559217301750774</v>
      </c>
      <c r="D142" s="50">
        <v>0.4944961401828073</v>
      </c>
      <c r="E142" s="51">
        <v>3884</v>
      </c>
      <c r="F142" s="52">
        <v>0</v>
      </c>
      <c r="G142" s="4"/>
      <c r="H142" s="48" t="s">
        <v>203</v>
      </c>
      <c r="I142" s="68">
        <v>-5.7710471534235891E-2</v>
      </c>
      <c r="J142" s="62"/>
      <c r="K142" s="9">
        <f t="shared" ref="K142:K163" si="10">((1-C142)/D142)*I142</f>
        <v>-6.7036613341128676E-2</v>
      </c>
      <c r="L142" s="9">
        <f t="shared" si="9"/>
        <v>4.9668992314157646E-2</v>
      </c>
      <c r="N142" s="98"/>
    </row>
    <row r="143" spans="2:14" ht="15" customHeight="1" x14ac:dyDescent="0.2">
      <c r="B143" s="48" t="s">
        <v>204</v>
      </c>
      <c r="C143" s="49">
        <v>5.4067971163748715E-2</v>
      </c>
      <c r="D143" s="50">
        <v>0.22618089459202237</v>
      </c>
      <c r="E143" s="51">
        <v>3884</v>
      </c>
      <c r="F143" s="52">
        <v>0</v>
      </c>
      <c r="G143" s="4"/>
      <c r="H143" s="48" t="s">
        <v>204</v>
      </c>
      <c r="I143" s="68">
        <v>7.2384120045495687E-3</v>
      </c>
      <c r="J143" s="62"/>
      <c r="K143" s="9">
        <f t="shared" si="10"/>
        <v>3.0272432007870182E-2</v>
      </c>
      <c r="L143" s="9">
        <f t="shared" si="9"/>
        <v>-1.7303240940807671E-3</v>
      </c>
      <c r="N143" s="98"/>
    </row>
    <row r="144" spans="2:14" x14ac:dyDescent="0.2">
      <c r="B144" s="48" t="s">
        <v>205</v>
      </c>
      <c r="C144" s="49">
        <v>0.38594232749742535</v>
      </c>
      <c r="D144" s="50">
        <v>0.48687973901999759</v>
      </c>
      <c r="E144" s="51">
        <v>3884</v>
      </c>
      <c r="F144" s="52">
        <v>0</v>
      </c>
      <c r="H144" s="48" t="s">
        <v>205</v>
      </c>
      <c r="I144" s="68">
        <v>7.4533280030908269E-2</v>
      </c>
      <c r="J144" s="62"/>
      <c r="K144" s="9">
        <f t="shared" si="10"/>
        <v>9.4002129872737081E-2</v>
      </c>
      <c r="L144" s="9">
        <f t="shared" si="9"/>
        <v>-5.9081422507015896E-2</v>
      </c>
      <c r="N144" s="98"/>
    </row>
    <row r="145" spans="2:14" x14ac:dyDescent="0.2">
      <c r="B145" s="48" t="s">
        <v>206</v>
      </c>
      <c r="C145" s="49">
        <v>2.0339855818743563E-2</v>
      </c>
      <c r="D145" s="50">
        <v>0.14117817721205203</v>
      </c>
      <c r="E145" s="51">
        <v>3884</v>
      </c>
      <c r="F145" s="52">
        <v>0</v>
      </c>
      <c r="H145" s="48" t="s">
        <v>206</v>
      </c>
      <c r="I145" s="68">
        <v>-3.2443917943446479E-3</v>
      </c>
      <c r="J145" s="62"/>
      <c r="K145" s="9">
        <f t="shared" si="10"/>
        <v>-2.2513403953743856E-2</v>
      </c>
      <c r="L145" s="9">
        <f t="shared" si="9"/>
        <v>4.6742678379652156E-4</v>
      </c>
      <c r="N145" s="98"/>
    </row>
    <row r="146" spans="2:14" x14ac:dyDescent="0.2">
      <c r="B146" s="48" t="s">
        <v>207</v>
      </c>
      <c r="C146" s="49">
        <v>1.4418125643666324E-2</v>
      </c>
      <c r="D146" s="50">
        <v>0.11922207388247549</v>
      </c>
      <c r="E146" s="51">
        <v>3884</v>
      </c>
      <c r="F146" s="52">
        <v>0</v>
      </c>
      <c r="H146" s="48" t="s">
        <v>207</v>
      </c>
      <c r="I146" s="68">
        <v>3.5796580080041137E-3</v>
      </c>
      <c r="J146" s="62"/>
      <c r="K146" s="9">
        <f t="shared" si="10"/>
        <v>2.9592221760553882E-2</v>
      </c>
      <c r="L146" s="9">
        <f t="shared" si="9"/>
        <v>-4.3290606546264826E-4</v>
      </c>
      <c r="N146" s="98"/>
    </row>
    <row r="147" spans="2:14" x14ac:dyDescent="0.2">
      <c r="B147" s="48" t="s">
        <v>208</v>
      </c>
      <c r="C147" s="49">
        <v>2.0854788877445931E-2</v>
      </c>
      <c r="D147" s="50">
        <v>0.14291649815358096</v>
      </c>
      <c r="E147" s="51">
        <v>3884</v>
      </c>
      <c r="F147" s="52">
        <v>0</v>
      </c>
      <c r="H147" s="48" t="s">
        <v>208</v>
      </c>
      <c r="I147" s="68">
        <v>-3.1371107671391368E-2</v>
      </c>
      <c r="J147" s="62"/>
      <c r="K147" s="9">
        <f t="shared" si="10"/>
        <v>-0.21492878877457455</v>
      </c>
      <c r="L147" s="9">
        <f t="shared" si="9"/>
        <v>4.5777627900974328E-3</v>
      </c>
      <c r="N147" s="98"/>
    </row>
    <row r="148" spans="2:14" ht="24" x14ac:dyDescent="0.2">
      <c r="B148" s="48" t="s">
        <v>209</v>
      </c>
      <c r="C148" s="49">
        <v>1.004119464469619E-2</v>
      </c>
      <c r="D148" s="50">
        <v>9.9714236828205974E-2</v>
      </c>
      <c r="E148" s="51">
        <v>3884</v>
      </c>
      <c r="F148" s="52">
        <v>0</v>
      </c>
      <c r="H148" s="48" t="s">
        <v>209</v>
      </c>
      <c r="I148" s="68">
        <v>-2.4260776470206726E-2</v>
      </c>
      <c r="J148" s="62"/>
      <c r="K148" s="9">
        <f t="shared" si="10"/>
        <v>-0.24085998203863523</v>
      </c>
      <c r="L148" s="9">
        <f t="shared" si="9"/>
        <v>2.4430531338119057E-3</v>
      </c>
      <c r="N148" s="98"/>
    </row>
    <row r="149" spans="2:14" x14ac:dyDescent="0.2">
      <c r="B149" s="48" t="s">
        <v>210</v>
      </c>
      <c r="C149" s="49">
        <v>1.7507723995880537E-2</v>
      </c>
      <c r="D149" s="50">
        <v>0.1311702461349363</v>
      </c>
      <c r="E149" s="51">
        <v>3884</v>
      </c>
      <c r="F149" s="52">
        <v>0</v>
      </c>
      <c r="H149" s="48" t="s">
        <v>210</v>
      </c>
      <c r="I149" s="68">
        <v>-2.4467775806080391E-2</v>
      </c>
      <c r="J149" s="62"/>
      <c r="K149" s="9">
        <f t="shared" si="10"/>
        <v>-0.18326870192608199</v>
      </c>
      <c r="L149" s="9">
        <f t="shared" si="9"/>
        <v>3.2657944787666607E-3</v>
      </c>
      <c r="N149" s="98"/>
    </row>
    <row r="150" spans="2:14" x14ac:dyDescent="0.2">
      <c r="B150" s="48" t="s">
        <v>211</v>
      </c>
      <c r="C150" s="49">
        <v>9.0113285272914526E-3</v>
      </c>
      <c r="D150" s="50">
        <v>9.4511503457220536E-2</v>
      </c>
      <c r="E150" s="51">
        <v>3884</v>
      </c>
      <c r="F150" s="52">
        <v>0</v>
      </c>
      <c r="H150" s="48" t="s">
        <v>211</v>
      </c>
      <c r="I150" s="68">
        <v>-1.9297360130274561E-2</v>
      </c>
      <c r="J150" s="62"/>
      <c r="K150" s="9">
        <f t="shared" si="10"/>
        <v>-0.20234008114247384</v>
      </c>
      <c r="L150" s="9">
        <f t="shared" si="9"/>
        <v>1.8399331878375124E-3</v>
      </c>
      <c r="N150" s="98"/>
    </row>
    <row r="151" spans="2:14" x14ac:dyDescent="0.2">
      <c r="B151" s="48" t="s">
        <v>212</v>
      </c>
      <c r="C151" s="49">
        <v>1.0556127703398558E-2</v>
      </c>
      <c r="D151" s="50">
        <v>0.10221245385690907</v>
      </c>
      <c r="E151" s="51">
        <v>3884</v>
      </c>
      <c r="F151" s="52">
        <v>0</v>
      </c>
      <c r="H151" s="48" t="s">
        <v>212</v>
      </c>
      <c r="I151" s="68">
        <v>-2.0552385607810759E-2</v>
      </c>
      <c r="J151" s="62"/>
      <c r="K151" s="9">
        <f t="shared" si="10"/>
        <v>-0.19895258584823264</v>
      </c>
      <c r="L151" s="9">
        <f t="shared" si="9"/>
        <v>2.1225750767050579E-3</v>
      </c>
      <c r="N151" s="98"/>
    </row>
    <row r="152" spans="2:14" x14ac:dyDescent="0.2">
      <c r="B152" s="48" t="s">
        <v>213</v>
      </c>
      <c r="C152" s="49">
        <v>4.1194644696189494E-3</v>
      </c>
      <c r="D152" s="50">
        <v>6.4058965095753165E-2</v>
      </c>
      <c r="E152" s="51">
        <v>3884</v>
      </c>
      <c r="F152" s="52">
        <v>0</v>
      </c>
      <c r="H152" s="48" t="s">
        <v>213</v>
      </c>
      <c r="I152" s="68">
        <v>-1.8456688946773101E-3</v>
      </c>
      <c r="J152" s="62"/>
      <c r="K152" s="9">
        <f t="shared" si="10"/>
        <v>-2.8693340963213E-2</v>
      </c>
      <c r="L152" s="9">
        <f t="shared" si="9"/>
        <v>1.186901384207363E-4</v>
      </c>
      <c r="N152" s="98"/>
    </row>
    <row r="153" spans="2:14" x14ac:dyDescent="0.2">
      <c r="B153" s="48" t="s">
        <v>214</v>
      </c>
      <c r="C153" s="49">
        <v>7.7239958805355301E-4</v>
      </c>
      <c r="D153" s="50">
        <v>2.7784919498561541E-2</v>
      </c>
      <c r="E153" s="51">
        <v>3884</v>
      </c>
      <c r="F153" s="52">
        <v>0</v>
      </c>
      <c r="H153" s="48" t="s">
        <v>214</v>
      </c>
      <c r="I153" s="68">
        <v>-2.6693462277038588E-3</v>
      </c>
      <c r="J153" s="62"/>
      <c r="K153" s="9">
        <f t="shared" si="10"/>
        <v>-9.5997558168750372E-2</v>
      </c>
      <c r="L153" s="9">
        <f t="shared" si="9"/>
        <v>7.420579090601677E-5</v>
      </c>
      <c r="N153" s="98"/>
    </row>
    <row r="154" spans="2:14" x14ac:dyDescent="0.2">
      <c r="B154" s="48" t="s">
        <v>215</v>
      </c>
      <c r="C154" s="49">
        <v>4.3769309989701343E-3</v>
      </c>
      <c r="D154" s="50">
        <v>6.602193380808416E-2</v>
      </c>
      <c r="E154" s="51">
        <v>3884</v>
      </c>
      <c r="F154" s="52">
        <v>0</v>
      </c>
      <c r="H154" s="48" t="s">
        <v>215</v>
      </c>
      <c r="I154" s="68">
        <v>-1.7392652701480316E-2</v>
      </c>
      <c r="J154" s="62"/>
      <c r="K154" s="9">
        <f t="shared" si="10"/>
        <v>-0.26228444490967839</v>
      </c>
      <c r="L154" s="9">
        <f t="shared" si="9"/>
        <v>1.1530477278160161E-3</v>
      </c>
      <c r="N154" s="98"/>
    </row>
    <row r="155" spans="2:14" x14ac:dyDescent="0.2">
      <c r="B155" s="48" t="s">
        <v>216</v>
      </c>
      <c r="C155" s="49">
        <v>0.26725025746652936</v>
      </c>
      <c r="D155" s="50">
        <v>0.44258105401915904</v>
      </c>
      <c r="E155" s="51">
        <v>3884</v>
      </c>
      <c r="F155" s="52">
        <v>0</v>
      </c>
      <c r="H155" s="48" t="s">
        <v>216</v>
      </c>
      <c r="I155" s="68">
        <v>1.2072116215974815E-2</v>
      </c>
      <c r="J155" s="62"/>
      <c r="K155" s="9">
        <f t="shared" si="10"/>
        <v>1.9986937915120854E-2</v>
      </c>
      <c r="L155" s="9">
        <f t="shared" si="9"/>
        <v>-7.289684313385612E-3</v>
      </c>
      <c r="N155" s="98"/>
    </row>
    <row r="156" spans="2:14" ht="24" x14ac:dyDescent="0.2">
      <c r="B156" s="48" t="s">
        <v>217</v>
      </c>
      <c r="C156" s="49">
        <v>1.596292481977343E-2</v>
      </c>
      <c r="D156" s="50">
        <v>0.12534813602539288</v>
      </c>
      <c r="E156" s="51">
        <v>3884</v>
      </c>
      <c r="F156" s="52">
        <v>0</v>
      </c>
      <c r="H156" s="48" t="s">
        <v>217</v>
      </c>
      <c r="I156" s="68">
        <v>-6.7449987110887186E-3</v>
      </c>
      <c r="J156" s="62"/>
      <c r="K156" s="9">
        <f t="shared" si="10"/>
        <v>-5.2951156787920305E-2</v>
      </c>
      <c r="L156" s="9">
        <f t="shared" si="9"/>
        <v>8.5896695992963357E-4</v>
      </c>
      <c r="N156" s="98"/>
    </row>
    <row r="157" spans="2:14" x14ac:dyDescent="0.2">
      <c r="B157" s="48" t="s">
        <v>218</v>
      </c>
      <c r="C157" s="49">
        <v>0.21807415036045313</v>
      </c>
      <c r="D157" s="50">
        <v>0.41299119753512648</v>
      </c>
      <c r="E157" s="51">
        <v>3884</v>
      </c>
      <c r="F157" s="52">
        <v>0</v>
      </c>
      <c r="H157" s="48" t="s">
        <v>218</v>
      </c>
      <c r="I157" s="68">
        <v>1.7448352919558433E-2</v>
      </c>
      <c r="J157" s="62"/>
      <c r="K157" s="9">
        <f t="shared" si="10"/>
        <v>3.3035372818753558E-2</v>
      </c>
      <c r="L157" s="9">
        <f t="shared" si="9"/>
        <v>-9.2133555408245825E-3</v>
      </c>
      <c r="N157" s="98"/>
    </row>
    <row r="158" spans="2:14" x14ac:dyDescent="0.2">
      <c r="B158" s="48" t="s">
        <v>219</v>
      </c>
      <c r="C158" s="49">
        <v>0.38516992790937177</v>
      </c>
      <c r="D158" s="50">
        <v>0.48669810143312536</v>
      </c>
      <c r="E158" s="51">
        <v>3884</v>
      </c>
      <c r="F158" s="52">
        <v>0</v>
      </c>
      <c r="H158" s="48" t="s">
        <v>219</v>
      </c>
      <c r="I158" s="68">
        <v>1.3111791456008846E-2</v>
      </c>
      <c r="J158" s="62"/>
      <c r="K158" s="9">
        <f t="shared" si="10"/>
        <v>1.6563704814950658E-2</v>
      </c>
      <c r="L158" s="9">
        <f t="shared" si="9"/>
        <v>-1.0376592296133242E-2</v>
      </c>
      <c r="N158" s="98"/>
    </row>
    <row r="159" spans="2:14" x14ac:dyDescent="0.2">
      <c r="B159" s="48" t="s">
        <v>220</v>
      </c>
      <c r="C159" s="49">
        <v>2.6004119464469618E-2</v>
      </c>
      <c r="D159" s="50">
        <v>0.15916792391244602</v>
      </c>
      <c r="E159" s="51">
        <v>3884</v>
      </c>
      <c r="F159" s="52">
        <v>0</v>
      </c>
      <c r="H159" s="48" t="s">
        <v>220</v>
      </c>
      <c r="I159" s="68">
        <v>-1.2107483892220361E-2</v>
      </c>
      <c r="J159" s="62"/>
      <c r="K159" s="9">
        <f t="shared" si="10"/>
        <v>-7.408929603906711E-2</v>
      </c>
      <c r="L159" s="9">
        <f t="shared" si="9"/>
        <v>1.9780647369668984E-3</v>
      </c>
      <c r="N159" s="98"/>
    </row>
    <row r="160" spans="2:14" ht="24" x14ac:dyDescent="0.2">
      <c r="B160" s="48" t="s">
        <v>221</v>
      </c>
      <c r="C160" s="49">
        <v>3.089598352214212E-3</v>
      </c>
      <c r="D160" s="50">
        <v>5.5505368649798298E-2</v>
      </c>
      <c r="E160" s="51">
        <v>3884</v>
      </c>
      <c r="F160" s="52">
        <v>0</v>
      </c>
      <c r="H160" s="48" t="s">
        <v>221</v>
      </c>
      <c r="I160" s="68">
        <v>-9.4864409903905773E-3</v>
      </c>
      <c r="J160" s="62"/>
      <c r="K160" s="9">
        <f t="shared" si="10"/>
        <v>-0.1703822878396945</v>
      </c>
      <c r="L160" s="9">
        <f t="shared" si="9"/>
        <v>5.2804428049492099E-4</v>
      </c>
      <c r="N160" s="98"/>
    </row>
    <row r="161" spans="2:14" x14ac:dyDescent="0.2">
      <c r="B161" s="48" t="s">
        <v>222</v>
      </c>
      <c r="C161" s="49">
        <v>7.2090628218331619E-3</v>
      </c>
      <c r="D161" s="50">
        <v>8.4610492383157418E-2</v>
      </c>
      <c r="E161" s="51">
        <v>3884</v>
      </c>
      <c r="F161" s="52">
        <v>0</v>
      </c>
      <c r="H161" s="48" t="s">
        <v>222</v>
      </c>
      <c r="I161" s="68">
        <v>-3.0017518630457585E-3</v>
      </c>
      <c r="J161" s="62"/>
      <c r="K161" s="9">
        <f t="shared" si="10"/>
        <v>-3.5221542403915007E-2</v>
      </c>
      <c r="L161" s="9">
        <f t="shared" si="9"/>
        <v>2.5575808799523352E-4</v>
      </c>
      <c r="N161" s="98"/>
    </row>
    <row r="162" spans="2:14" x14ac:dyDescent="0.2">
      <c r="B162" s="48" t="s">
        <v>223</v>
      </c>
      <c r="C162" s="49">
        <v>0.23455200823892894</v>
      </c>
      <c r="D162" s="50">
        <v>0.42377305298514445</v>
      </c>
      <c r="E162" s="51">
        <v>3884</v>
      </c>
      <c r="F162" s="52">
        <v>0</v>
      </c>
      <c r="H162" s="48" t="s">
        <v>223</v>
      </c>
      <c r="I162" s="68">
        <v>-8.3287480031625418E-3</v>
      </c>
      <c r="J162" s="62"/>
      <c r="K162" s="9">
        <f t="shared" si="10"/>
        <v>-1.5043956636686583E-2</v>
      </c>
      <c r="L162" s="9">
        <f t="shared" si="9"/>
        <v>4.6098366956009006E-3</v>
      </c>
      <c r="N162" s="98"/>
    </row>
    <row r="163" spans="2:14" x14ac:dyDescent="0.2">
      <c r="B163" s="48" t="s">
        <v>47</v>
      </c>
      <c r="C163" s="49">
        <v>0.26519052523171988</v>
      </c>
      <c r="D163" s="50">
        <v>0.44149144337004914</v>
      </c>
      <c r="E163" s="51">
        <v>3884</v>
      </c>
      <c r="F163" s="52">
        <v>0</v>
      </c>
      <c r="H163" s="48" t="s">
        <v>47</v>
      </c>
      <c r="I163" s="68">
        <v>-3.4470391135747389E-2</v>
      </c>
      <c r="J163" s="62"/>
      <c r="K163" s="9">
        <f t="shared" si="10"/>
        <v>-5.7371825402027829E-2</v>
      </c>
      <c r="L163" s="9">
        <f t="shared" si="9"/>
        <v>2.0705318908230089E-2</v>
      </c>
      <c r="N163" s="98"/>
    </row>
    <row r="164" spans="2:14" ht="15.75" thickBot="1" x14ac:dyDescent="0.25">
      <c r="B164" s="53" t="s">
        <v>48</v>
      </c>
      <c r="C164" s="54">
        <v>1.9989701338825954</v>
      </c>
      <c r="D164" s="55">
        <v>1.2741608743382584</v>
      </c>
      <c r="E164" s="56">
        <v>3884</v>
      </c>
      <c r="F164" s="57">
        <v>0</v>
      </c>
      <c r="H164" s="53" t="s">
        <v>48</v>
      </c>
      <c r="I164" s="69">
        <v>-2.2939897655174152E-2</v>
      </c>
      <c r="J164" s="62"/>
      <c r="K164" s="9"/>
      <c r="L164" s="9"/>
      <c r="M164" s="2" t="str">
        <f>"((memsleep-"&amp;C164&amp;")/"&amp;D164&amp;")*("&amp;I164&amp;")"</f>
        <v>((memsleep-1.9989701338826)/1.27416087433826)*(-0.0229398976551742)</v>
      </c>
      <c r="N164" s="98"/>
    </row>
    <row r="165" spans="2:14" ht="25.5" customHeight="1" thickTop="1" x14ac:dyDescent="0.25">
      <c r="B165" s="58" t="s">
        <v>46</v>
      </c>
      <c r="C165" s="58"/>
      <c r="D165" s="58"/>
      <c r="E165" s="58"/>
      <c r="F165" s="58"/>
      <c r="H165" s="58" t="s">
        <v>7</v>
      </c>
      <c r="I165" s="58"/>
      <c r="J165" s="61"/>
      <c r="N165" s="98"/>
    </row>
  </sheetData>
  <mergeCells count="7">
    <mergeCell ref="B5:F5"/>
    <mergeCell ref="B6"/>
    <mergeCell ref="B165:F165"/>
    <mergeCell ref="H4:I4"/>
    <mergeCell ref="H5:H6"/>
    <mergeCell ref="H165:I165"/>
    <mergeCell ref="K5:L5"/>
  </mergeCells>
  <pageMargins left="0.25" right="0.2" top="0.25" bottom="0.25" header="0.55000000000000004" footer="0.05"/>
  <pageSetup scale="50" fitToHeight="0" orientation="landscape" r:id="rId1"/>
  <rowBreaks count="1" manualBreakCount="1">
    <brk id="6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86"/>
  <sheetViews>
    <sheetView zoomScaleNormal="100" workbookViewId="0"/>
  </sheetViews>
  <sheetFormatPr defaultColWidth="9.140625" defaultRowHeight="15" x14ac:dyDescent="0.25"/>
  <cols>
    <col min="1" max="1" width="9.140625" style="2" customWidth="1"/>
    <col min="2" max="2" width="60.7109375" style="2" customWidth="1"/>
    <col min="3" max="3" width="9.140625" style="2" customWidth="1"/>
    <col min="4" max="4" width="12.7109375" style="2" customWidth="1"/>
    <col min="5" max="5" width="9.140625" style="2" customWidth="1"/>
    <col min="6" max="6" width="8.85546875" style="2" bestFit="1" customWidth="1"/>
    <col min="7" max="7" width="9.140625" style="2"/>
    <col min="8" max="8" width="60.7109375" style="2" customWidth="1"/>
    <col min="9" max="9" width="10.7109375" style="2" customWidth="1"/>
    <col min="10" max="10" width="9.140625" style="2"/>
    <col min="11" max="11" width="13.42578125" style="2" bestFit="1" customWidth="1"/>
    <col min="12" max="12" width="15.42578125" style="2" bestFit="1" customWidth="1"/>
    <col min="13" max="16384" width="9.140625" style="2"/>
  </cols>
  <sheetData>
    <row r="1" spans="1:12" x14ac:dyDescent="0.25">
      <c r="A1" s="2" t="s">
        <v>11</v>
      </c>
      <c r="B1" s="2" t="s">
        <v>63</v>
      </c>
    </row>
    <row r="4" spans="1:12" ht="15.75" thickBot="1" x14ac:dyDescent="0.25">
      <c r="H4" s="70" t="s">
        <v>6</v>
      </c>
      <c r="I4" s="70"/>
      <c r="J4" s="89"/>
    </row>
    <row r="5" spans="1:12" ht="16.5" thickTop="1" thickBot="1" x14ac:dyDescent="0.25">
      <c r="B5" s="70" t="s">
        <v>0</v>
      </c>
      <c r="C5" s="70"/>
      <c r="D5" s="70"/>
      <c r="E5" s="70"/>
      <c r="F5" s="70"/>
      <c r="G5" s="5"/>
      <c r="H5" s="90" t="s">
        <v>45</v>
      </c>
      <c r="I5" s="91" t="s">
        <v>4</v>
      </c>
      <c r="J5" s="89"/>
      <c r="K5" s="10" t="s">
        <v>8</v>
      </c>
      <c r="L5" s="10"/>
    </row>
    <row r="6" spans="1:12" ht="27" thickTop="1" thickBot="1" x14ac:dyDescent="0.25">
      <c r="B6" s="71" t="s">
        <v>45</v>
      </c>
      <c r="C6" s="72" t="s">
        <v>1</v>
      </c>
      <c r="D6" s="73" t="s">
        <v>246</v>
      </c>
      <c r="E6" s="73" t="s">
        <v>247</v>
      </c>
      <c r="F6" s="74" t="s">
        <v>2</v>
      </c>
      <c r="G6" s="5"/>
      <c r="H6" s="92"/>
      <c r="I6" s="93" t="s">
        <v>5</v>
      </c>
      <c r="J6" s="89"/>
      <c r="K6" s="1" t="s">
        <v>9</v>
      </c>
      <c r="L6" s="1" t="s">
        <v>10</v>
      </c>
    </row>
    <row r="7" spans="1:12" ht="15.75" thickTop="1" x14ac:dyDescent="0.2">
      <c r="B7" s="75" t="s">
        <v>64</v>
      </c>
      <c r="C7" s="76">
        <v>0.81185283102004857</v>
      </c>
      <c r="D7" s="77">
        <v>0.39087270498886861</v>
      </c>
      <c r="E7" s="78">
        <v>4539</v>
      </c>
      <c r="F7" s="79">
        <v>0</v>
      </c>
      <c r="G7" s="5"/>
      <c r="H7" s="75" t="s">
        <v>64</v>
      </c>
      <c r="I7" s="94">
        <v>-4.7257414578643613E-3</v>
      </c>
      <c r="J7" s="89"/>
      <c r="K7" s="9">
        <f>((1-C7)/D7)*I7</f>
        <v>-2.2747428134018439E-3</v>
      </c>
      <c r="L7" s="9">
        <f>((0-C7)/D7)*I7</f>
        <v>9.8154886034962537E-3</v>
      </c>
    </row>
    <row r="8" spans="1:12" x14ac:dyDescent="0.2">
      <c r="B8" s="80" t="s">
        <v>65</v>
      </c>
      <c r="C8" s="81">
        <v>0.13439083498567966</v>
      </c>
      <c r="D8" s="82">
        <v>0.34110932717354342</v>
      </c>
      <c r="E8" s="83">
        <v>4539</v>
      </c>
      <c r="F8" s="84">
        <v>0</v>
      </c>
      <c r="G8" s="5"/>
      <c r="H8" s="80" t="s">
        <v>65</v>
      </c>
      <c r="I8" s="95">
        <v>-7.0452372190224115E-3</v>
      </c>
      <c r="J8" s="89"/>
      <c r="K8" s="9">
        <f t="shared" ref="K8:K71" si="0">((1-C8)/D8)*I8</f>
        <v>-1.7878203322722858E-2</v>
      </c>
      <c r="L8" s="9">
        <f t="shared" ref="L8:L71" si="1">((0-C8)/D8)*I8</f>
        <v>2.7756945856098098E-3</v>
      </c>
    </row>
    <row r="9" spans="1:12" x14ac:dyDescent="0.2">
      <c r="B9" s="80" t="s">
        <v>66</v>
      </c>
      <c r="C9" s="81">
        <v>1.9828155981493727E-3</v>
      </c>
      <c r="D9" s="82">
        <v>4.4489550571975664E-2</v>
      </c>
      <c r="E9" s="83">
        <v>4539</v>
      </c>
      <c r="F9" s="84">
        <v>0</v>
      </c>
      <c r="G9" s="5"/>
      <c r="H9" s="80" t="s">
        <v>66</v>
      </c>
      <c r="I9" s="95">
        <v>2.445327678484177E-3</v>
      </c>
      <c r="J9" s="89"/>
      <c r="K9" s="9">
        <f t="shared" si="0"/>
        <v>5.4855106721576327E-2</v>
      </c>
      <c r="L9" s="9">
        <f t="shared" si="1"/>
        <v>-1.0898365573823115E-4</v>
      </c>
    </row>
    <row r="10" spans="1:12" x14ac:dyDescent="0.2">
      <c r="B10" s="80" t="s">
        <v>67</v>
      </c>
      <c r="C10" s="81">
        <v>1.7625027539105529E-2</v>
      </c>
      <c r="D10" s="82">
        <v>0.1315986374000549</v>
      </c>
      <c r="E10" s="83">
        <v>4539</v>
      </c>
      <c r="F10" s="84">
        <v>0</v>
      </c>
      <c r="G10" s="5"/>
      <c r="H10" s="80" t="s">
        <v>67</v>
      </c>
      <c r="I10" s="95">
        <v>2.0859711412116531E-2</v>
      </c>
      <c r="J10" s="89"/>
      <c r="K10" s="9">
        <f t="shared" si="0"/>
        <v>0.15571634196883891</v>
      </c>
      <c r="L10" s="9">
        <f t="shared" si="1"/>
        <v>-2.7937446417374105E-3</v>
      </c>
    </row>
    <row r="11" spans="1:12" x14ac:dyDescent="0.2">
      <c r="B11" s="80" t="s">
        <v>68</v>
      </c>
      <c r="C11" s="81">
        <v>2.4234412866270105E-3</v>
      </c>
      <c r="D11" s="82">
        <v>4.9174189954257021E-2</v>
      </c>
      <c r="E11" s="83">
        <v>4539</v>
      </c>
      <c r="F11" s="84">
        <v>0</v>
      </c>
      <c r="G11" s="5"/>
      <c r="H11" s="80" t="s">
        <v>68</v>
      </c>
      <c r="I11" s="95">
        <v>8.0275997989269245E-3</v>
      </c>
      <c r="J11" s="89"/>
      <c r="K11" s="9">
        <f t="shared" si="0"/>
        <v>0.16285261413743776</v>
      </c>
      <c r="L11" s="9">
        <f t="shared" si="1"/>
        <v>-3.9562251667663766E-4</v>
      </c>
    </row>
    <row r="12" spans="1:12" x14ac:dyDescent="0.2">
      <c r="B12" s="80" t="s">
        <v>69</v>
      </c>
      <c r="C12" s="81">
        <v>2.2031284423881911E-4</v>
      </c>
      <c r="D12" s="82">
        <v>1.4842939204849127E-2</v>
      </c>
      <c r="E12" s="83">
        <v>4539</v>
      </c>
      <c r="F12" s="84">
        <v>0</v>
      </c>
      <c r="G12" s="5"/>
      <c r="H12" s="80" t="s">
        <v>69</v>
      </c>
      <c r="I12" s="95">
        <v>8.4270227639684538E-4</v>
      </c>
      <c r="J12" s="89"/>
      <c r="K12" s="9">
        <f t="shared" si="0"/>
        <v>5.6762114742492459E-2</v>
      </c>
      <c r="L12" s="9">
        <f t="shared" si="1"/>
        <v>-1.2508178656344745E-5</v>
      </c>
    </row>
    <row r="13" spans="1:12" x14ac:dyDescent="0.2">
      <c r="B13" s="80" t="s">
        <v>70</v>
      </c>
      <c r="C13" s="81">
        <v>4.1859440405375634E-3</v>
      </c>
      <c r="D13" s="82">
        <v>6.4570430324452796E-2</v>
      </c>
      <c r="E13" s="83">
        <v>4539</v>
      </c>
      <c r="F13" s="84">
        <v>0</v>
      </c>
      <c r="G13" s="5"/>
      <c r="H13" s="80" t="s">
        <v>70</v>
      </c>
      <c r="I13" s="95">
        <v>8.4597186654250187E-3</v>
      </c>
      <c r="J13" s="89"/>
      <c r="K13" s="9">
        <f t="shared" si="0"/>
        <v>0.13046694460858468</v>
      </c>
      <c r="L13" s="9">
        <f t="shared" si="1"/>
        <v>-5.4842299724847533E-4</v>
      </c>
    </row>
    <row r="14" spans="1:12" ht="24" x14ac:dyDescent="0.2">
      <c r="B14" s="80" t="s">
        <v>71</v>
      </c>
      <c r="C14" s="81">
        <v>2.7318792685613571E-2</v>
      </c>
      <c r="D14" s="82">
        <v>0.16302862263935239</v>
      </c>
      <c r="E14" s="83">
        <v>4539</v>
      </c>
      <c r="F14" s="84">
        <v>0</v>
      </c>
      <c r="G14" s="5"/>
      <c r="H14" s="80" t="s">
        <v>71</v>
      </c>
      <c r="I14" s="95">
        <v>2.717018451087936E-3</v>
      </c>
      <c r="J14" s="89"/>
      <c r="K14" s="9">
        <f t="shared" si="0"/>
        <v>1.6210606116362731E-2</v>
      </c>
      <c r="L14" s="9">
        <f t="shared" si="1"/>
        <v>-4.5529222161471772E-4</v>
      </c>
    </row>
    <row r="15" spans="1:12" x14ac:dyDescent="0.2">
      <c r="B15" s="80" t="s">
        <v>72</v>
      </c>
      <c r="C15" s="81">
        <v>0.1901299845781009</v>
      </c>
      <c r="D15" s="82">
        <v>0.39244681794616121</v>
      </c>
      <c r="E15" s="83">
        <v>4539</v>
      </c>
      <c r="F15" s="84">
        <v>0</v>
      </c>
      <c r="G15" s="5"/>
      <c r="H15" s="80" t="s">
        <v>72</v>
      </c>
      <c r="I15" s="95">
        <v>2.3753730598072443E-2</v>
      </c>
      <c r="J15" s="89"/>
      <c r="K15" s="9">
        <f t="shared" si="0"/>
        <v>4.9019213014558576E-2</v>
      </c>
      <c r="L15" s="9">
        <f t="shared" si="1"/>
        <v>-1.1508047016203496E-2</v>
      </c>
    </row>
    <row r="16" spans="1:12" x14ac:dyDescent="0.2">
      <c r="B16" s="80" t="s">
        <v>73</v>
      </c>
      <c r="C16" s="81">
        <v>0.31416611588455606</v>
      </c>
      <c r="D16" s="82">
        <v>0.46423404426126025</v>
      </c>
      <c r="E16" s="83">
        <v>4539</v>
      </c>
      <c r="F16" s="84">
        <v>0</v>
      </c>
      <c r="G16" s="5"/>
      <c r="H16" s="80" t="s">
        <v>73</v>
      </c>
      <c r="I16" s="95">
        <v>2.0609529100420243E-2</v>
      </c>
      <c r="J16" s="89"/>
      <c r="K16" s="9">
        <f t="shared" si="0"/>
        <v>3.0447386544483569E-2</v>
      </c>
      <c r="L16" s="9">
        <f t="shared" si="1"/>
        <v>-1.3947309094903172E-2</v>
      </c>
    </row>
    <row r="17" spans="2:12" x14ac:dyDescent="0.2">
      <c r="B17" s="80" t="s">
        <v>74</v>
      </c>
      <c r="C17" s="81">
        <v>3.0623485349195859E-2</v>
      </c>
      <c r="D17" s="82">
        <v>0.17231433217728701</v>
      </c>
      <c r="E17" s="83">
        <v>4539</v>
      </c>
      <c r="F17" s="84">
        <v>0</v>
      </c>
      <c r="G17" s="5"/>
      <c r="H17" s="80" t="s">
        <v>74</v>
      </c>
      <c r="I17" s="95">
        <v>-1.5081401359580918E-3</v>
      </c>
      <c r="J17" s="89"/>
      <c r="K17" s="9">
        <f t="shared" si="0"/>
        <v>-8.4842369762713633E-3</v>
      </c>
      <c r="L17" s="9">
        <f t="shared" si="1"/>
        <v>2.6802475902311807E-4</v>
      </c>
    </row>
    <row r="18" spans="2:12" x14ac:dyDescent="0.2">
      <c r="B18" s="80" t="s">
        <v>75</v>
      </c>
      <c r="C18" s="81">
        <v>9.0768891826393472E-2</v>
      </c>
      <c r="D18" s="82">
        <v>0.28731182799657401</v>
      </c>
      <c r="E18" s="83">
        <v>4539</v>
      </c>
      <c r="F18" s="84">
        <v>0</v>
      </c>
      <c r="G18" s="5"/>
      <c r="H18" s="80" t="s">
        <v>75</v>
      </c>
      <c r="I18" s="95">
        <v>-1.4213640231268148E-2</v>
      </c>
      <c r="J18" s="89"/>
      <c r="K18" s="9">
        <f t="shared" si="0"/>
        <v>-4.4980688573708842E-2</v>
      </c>
      <c r="L18" s="9">
        <f t="shared" si="1"/>
        <v>4.4904394699219873E-3</v>
      </c>
    </row>
    <row r="19" spans="2:12" x14ac:dyDescent="0.2">
      <c r="B19" s="80" t="s">
        <v>76</v>
      </c>
      <c r="C19" s="81">
        <v>6.4111037673496366E-2</v>
      </c>
      <c r="D19" s="82">
        <v>0.24497762017077188</v>
      </c>
      <c r="E19" s="83">
        <v>4539</v>
      </c>
      <c r="F19" s="84">
        <v>0</v>
      </c>
      <c r="G19" s="5"/>
      <c r="H19" s="80" t="s">
        <v>76</v>
      </c>
      <c r="I19" s="95">
        <v>-1.6771262446280188E-2</v>
      </c>
      <c r="J19" s="89"/>
      <c r="K19" s="9">
        <f t="shared" si="0"/>
        <v>-6.407131964468038E-2</v>
      </c>
      <c r="L19" s="9">
        <f t="shared" si="1"/>
        <v>4.3890663880889816E-3</v>
      </c>
    </row>
    <row r="20" spans="2:12" x14ac:dyDescent="0.2">
      <c r="B20" s="80" t="s">
        <v>77</v>
      </c>
      <c r="C20" s="81">
        <v>5.8603216567525873E-2</v>
      </c>
      <c r="D20" s="82">
        <v>0.23490644236930322</v>
      </c>
      <c r="E20" s="83">
        <v>4539</v>
      </c>
      <c r="F20" s="84">
        <v>0</v>
      </c>
      <c r="G20" s="5"/>
      <c r="H20" s="80" t="s">
        <v>77</v>
      </c>
      <c r="I20" s="95">
        <v>-9.8174223979196566E-3</v>
      </c>
      <c r="J20" s="89"/>
      <c r="K20" s="9">
        <f t="shared" ref="K20:K65" si="2">((1-C20)/D20)*I20</f>
        <v>-3.9343705407916124E-2</v>
      </c>
      <c r="L20" s="9">
        <f t="shared" ref="L20:L65" si="3">((0-C20)/D20)*I20</f>
        <v>2.4491986048457023E-3</v>
      </c>
    </row>
    <row r="21" spans="2:12" x14ac:dyDescent="0.2">
      <c r="B21" s="80" t="s">
        <v>78</v>
      </c>
      <c r="C21" s="81">
        <v>0.19695968274950437</v>
      </c>
      <c r="D21" s="82">
        <v>0.39774542099878624</v>
      </c>
      <c r="E21" s="83">
        <v>4539</v>
      </c>
      <c r="F21" s="84">
        <v>0</v>
      </c>
      <c r="G21" s="5"/>
      <c r="H21" s="80" t="s">
        <v>78</v>
      </c>
      <c r="I21" s="95">
        <v>-3.3358463136687465E-2</v>
      </c>
      <c r="J21" s="89"/>
      <c r="K21" s="9">
        <f t="shared" si="2"/>
        <v>-6.7350092310317786E-2</v>
      </c>
      <c r="L21" s="9">
        <f t="shared" si="3"/>
        <v>1.6518788072818692E-2</v>
      </c>
    </row>
    <row r="22" spans="2:12" x14ac:dyDescent="0.2">
      <c r="B22" s="80" t="s">
        <v>79</v>
      </c>
      <c r="C22" s="81">
        <v>5.7281339502092982E-3</v>
      </c>
      <c r="D22" s="82">
        <v>7.5475674629912101E-2</v>
      </c>
      <c r="E22" s="83">
        <v>4539</v>
      </c>
      <c r="F22" s="84">
        <v>0</v>
      </c>
      <c r="G22" s="5"/>
      <c r="H22" s="80" t="s">
        <v>79</v>
      </c>
      <c r="I22" s="95">
        <v>-2.160349152726111E-3</v>
      </c>
      <c r="J22" s="89"/>
      <c r="K22" s="9">
        <f t="shared" si="2"/>
        <v>-2.8459161099684976E-2</v>
      </c>
      <c r="L22" s="9">
        <f t="shared" si="3"/>
        <v>1.6395705486191213E-4</v>
      </c>
    </row>
    <row r="23" spans="2:12" x14ac:dyDescent="0.2">
      <c r="B23" s="80" t="s">
        <v>80</v>
      </c>
      <c r="C23" s="81">
        <v>1.1456267900418593E-2</v>
      </c>
      <c r="D23" s="82">
        <v>0.10643081050050503</v>
      </c>
      <c r="E23" s="83">
        <v>4539</v>
      </c>
      <c r="F23" s="84">
        <v>0</v>
      </c>
      <c r="G23" s="5"/>
      <c r="H23" s="80" t="s">
        <v>80</v>
      </c>
      <c r="I23" s="95">
        <v>-8.5346229950577588E-3</v>
      </c>
      <c r="J23" s="89"/>
      <c r="K23" s="9">
        <f t="shared" si="2"/>
        <v>-7.927073023236321E-2</v>
      </c>
      <c r="L23" s="9">
        <f t="shared" si="3"/>
        <v>9.1867126634341133E-4</v>
      </c>
    </row>
    <row r="24" spans="2:12" x14ac:dyDescent="0.2">
      <c r="B24" s="80" t="s">
        <v>81</v>
      </c>
      <c r="C24" s="81">
        <v>4.4062568847763823E-4</v>
      </c>
      <c r="D24" s="82">
        <v>2.0988772989083155E-2</v>
      </c>
      <c r="E24" s="83">
        <v>4539</v>
      </c>
      <c r="F24" s="84">
        <v>0</v>
      </c>
      <c r="G24" s="5"/>
      <c r="H24" s="80" t="s">
        <v>81</v>
      </c>
      <c r="I24" s="95">
        <v>-1.1818616850421699E-3</v>
      </c>
      <c r="J24" s="89"/>
      <c r="K24" s="9">
        <f t="shared" si="2"/>
        <v>-5.6284420582278019E-2</v>
      </c>
      <c r="L24" s="9">
        <f t="shared" si="3"/>
        <v>2.4811294063159802E-5</v>
      </c>
    </row>
    <row r="25" spans="2:12" x14ac:dyDescent="0.2">
      <c r="B25" s="80" t="s">
        <v>82</v>
      </c>
      <c r="C25" s="81">
        <v>6.1687596386869352E-3</v>
      </c>
      <c r="D25" s="82">
        <v>7.8307451842899403E-2</v>
      </c>
      <c r="E25" s="83">
        <v>4539</v>
      </c>
      <c r="F25" s="84">
        <v>0</v>
      </c>
      <c r="G25" s="5"/>
      <c r="H25" s="80" t="s">
        <v>82</v>
      </c>
      <c r="I25" s="95">
        <v>1.843595068556042E-2</v>
      </c>
      <c r="J25" s="89"/>
      <c r="K25" s="9">
        <f t="shared" si="2"/>
        <v>0.23397803537048559</v>
      </c>
      <c r="L25" s="9">
        <f t="shared" si="3"/>
        <v>-1.4523132321821316E-3</v>
      </c>
    </row>
    <row r="26" spans="2:12" x14ac:dyDescent="0.2">
      <c r="B26" s="80" t="s">
        <v>83</v>
      </c>
      <c r="C26" s="81">
        <v>1.9387530293016084E-2</v>
      </c>
      <c r="D26" s="82">
        <v>0.13789794558546822</v>
      </c>
      <c r="E26" s="83">
        <v>4539</v>
      </c>
      <c r="F26" s="84">
        <v>0</v>
      </c>
      <c r="G26" s="5"/>
      <c r="H26" s="80" t="s">
        <v>83</v>
      </c>
      <c r="I26" s="95">
        <v>2.4553115154135476E-2</v>
      </c>
      <c r="J26" s="89"/>
      <c r="K26" s="9">
        <f t="shared" si="2"/>
        <v>0.17460079472593695</v>
      </c>
      <c r="L26" s="9">
        <f t="shared" si="3"/>
        <v>-3.4520040296298475E-3</v>
      </c>
    </row>
    <row r="27" spans="2:12" ht="24" x14ac:dyDescent="0.2">
      <c r="B27" s="80" t="s">
        <v>84</v>
      </c>
      <c r="C27" s="81">
        <v>2.4234412866270105E-3</v>
      </c>
      <c r="D27" s="82">
        <v>4.9174189954252615E-2</v>
      </c>
      <c r="E27" s="83">
        <v>4539</v>
      </c>
      <c r="F27" s="84">
        <v>0</v>
      </c>
      <c r="G27" s="5"/>
      <c r="H27" s="80" t="s">
        <v>84</v>
      </c>
      <c r="I27" s="95">
        <v>-5.7985586633500126E-3</v>
      </c>
      <c r="J27" s="89"/>
      <c r="K27" s="9">
        <f t="shared" si="2"/>
        <v>-0.11763297376659834</v>
      </c>
      <c r="L27" s="9">
        <f t="shared" si="3"/>
        <v>2.8576915005136528E-4</v>
      </c>
    </row>
    <row r="28" spans="2:12" x14ac:dyDescent="0.2">
      <c r="B28" s="80" t="s">
        <v>85</v>
      </c>
      <c r="C28" s="81">
        <v>7.2703238598810314E-3</v>
      </c>
      <c r="D28" s="82">
        <v>8.4965032229539786E-2</v>
      </c>
      <c r="E28" s="83">
        <v>4539</v>
      </c>
      <c r="F28" s="84">
        <v>0</v>
      </c>
      <c r="G28" s="5"/>
      <c r="H28" s="80" t="s">
        <v>85</v>
      </c>
      <c r="I28" s="95">
        <v>1.8318084820295961E-2</v>
      </c>
      <c r="J28" s="89"/>
      <c r="K28" s="9">
        <f t="shared" si="2"/>
        <v>0.21402812349946115</v>
      </c>
      <c r="L28" s="9">
        <f t="shared" si="3"/>
        <v>-1.5674496394767461E-3</v>
      </c>
    </row>
    <row r="29" spans="2:12" x14ac:dyDescent="0.2">
      <c r="B29" s="80" t="s">
        <v>86</v>
      </c>
      <c r="C29" s="81">
        <v>1.7625027539105529E-3</v>
      </c>
      <c r="D29" s="82">
        <v>4.1949779987270321E-2</v>
      </c>
      <c r="E29" s="83">
        <v>4539</v>
      </c>
      <c r="F29" s="84">
        <v>0</v>
      </c>
      <c r="G29" s="5"/>
      <c r="H29" s="80" t="s">
        <v>86</v>
      </c>
      <c r="I29" s="95">
        <v>3.1534982759926309E-3</v>
      </c>
      <c r="J29" s="89"/>
      <c r="K29" s="9">
        <f t="shared" si="2"/>
        <v>7.5040685017942546E-2</v>
      </c>
      <c r="L29" s="9">
        <f t="shared" si="3"/>
        <v>-1.3249293315902456E-4</v>
      </c>
    </row>
    <row r="30" spans="2:12" ht="24" x14ac:dyDescent="0.2">
      <c r="B30" s="80" t="s">
        <v>87</v>
      </c>
      <c r="C30" s="81">
        <v>1.4981273408239701E-2</v>
      </c>
      <c r="D30" s="82">
        <v>0.12149109717171606</v>
      </c>
      <c r="E30" s="83">
        <v>4539</v>
      </c>
      <c r="F30" s="84">
        <v>0</v>
      </c>
      <c r="G30" s="5"/>
      <c r="H30" s="80" t="s">
        <v>87</v>
      </c>
      <c r="I30" s="95">
        <v>1.4543338138924966E-2</v>
      </c>
      <c r="J30" s="89"/>
      <c r="K30" s="9">
        <f t="shared" si="2"/>
        <v>0.11791366402551769</v>
      </c>
      <c r="L30" s="9">
        <f t="shared" si="3"/>
        <v>-1.7933637114147178E-3</v>
      </c>
    </row>
    <row r="31" spans="2:12" ht="24" x14ac:dyDescent="0.2">
      <c r="B31" s="80" t="s">
        <v>88</v>
      </c>
      <c r="C31" s="81">
        <v>0.18330028640669752</v>
      </c>
      <c r="D31" s="82">
        <v>0.38695513925388092</v>
      </c>
      <c r="E31" s="83">
        <v>4539</v>
      </c>
      <c r="F31" s="84">
        <v>0</v>
      </c>
      <c r="G31" s="5"/>
      <c r="H31" s="80" t="s">
        <v>88</v>
      </c>
      <c r="I31" s="95">
        <v>5.9966461427132384E-2</v>
      </c>
      <c r="J31" s="89"/>
      <c r="K31" s="9">
        <f t="shared" si="2"/>
        <v>0.12656400420776076</v>
      </c>
      <c r="L31" s="9">
        <f t="shared" si="3"/>
        <v>-2.8406056514933088E-2</v>
      </c>
    </row>
    <row r="32" spans="2:12" ht="24" x14ac:dyDescent="0.2">
      <c r="B32" s="80" t="s">
        <v>89</v>
      </c>
      <c r="C32" s="81">
        <v>3.9656311962987432E-2</v>
      </c>
      <c r="D32" s="82">
        <v>0.19517192692393912</v>
      </c>
      <c r="E32" s="83">
        <v>4539</v>
      </c>
      <c r="F32" s="84">
        <v>0</v>
      </c>
      <c r="G32" s="5"/>
      <c r="H32" s="80" t="s">
        <v>89</v>
      </c>
      <c r="I32" s="95">
        <v>1.2969550467248854E-2</v>
      </c>
      <c r="J32" s="89"/>
      <c r="K32" s="9">
        <f t="shared" si="2"/>
        <v>6.3816687800361149E-2</v>
      </c>
      <c r="L32" s="9">
        <f t="shared" si="3"/>
        <v>-2.6352383124718984E-3</v>
      </c>
    </row>
    <row r="33" spans="2:12" ht="24" x14ac:dyDescent="0.2">
      <c r="B33" s="80" t="s">
        <v>90</v>
      </c>
      <c r="C33" s="81">
        <v>3.7453183520599251E-3</v>
      </c>
      <c r="D33" s="82">
        <v>6.1091023685732632E-2</v>
      </c>
      <c r="E33" s="83">
        <v>4539</v>
      </c>
      <c r="F33" s="84">
        <v>0</v>
      </c>
      <c r="G33" s="5"/>
      <c r="H33" s="80" t="s">
        <v>90</v>
      </c>
      <c r="I33" s="95">
        <v>4.2636143117583368E-3</v>
      </c>
      <c r="J33" s="89"/>
      <c r="K33" s="9">
        <f t="shared" si="2"/>
        <v>6.9529784615843818E-2</v>
      </c>
      <c r="L33" s="9">
        <f t="shared" si="3"/>
        <v>-2.6139016772873619E-4</v>
      </c>
    </row>
    <row r="34" spans="2:12" x14ac:dyDescent="0.2">
      <c r="B34" s="80" t="s">
        <v>91</v>
      </c>
      <c r="C34" s="81">
        <v>4.49438202247191E-2</v>
      </c>
      <c r="D34" s="82">
        <v>0.20720360038574406</v>
      </c>
      <c r="E34" s="83">
        <v>4539</v>
      </c>
      <c r="F34" s="84">
        <v>0</v>
      </c>
      <c r="G34" s="5"/>
      <c r="H34" s="80" t="s">
        <v>91</v>
      </c>
      <c r="I34" s="95">
        <v>1.2041911233616517E-2</v>
      </c>
      <c r="J34" s="89"/>
      <c r="K34" s="9">
        <f t="shared" si="2"/>
        <v>5.550435281317679E-2</v>
      </c>
      <c r="L34" s="9">
        <f t="shared" si="3"/>
        <v>-2.6119695441494954E-3</v>
      </c>
    </row>
    <row r="35" spans="2:12" x14ac:dyDescent="0.2">
      <c r="B35" s="80" t="s">
        <v>92</v>
      </c>
      <c r="C35" s="81">
        <v>0.14033928178012778</v>
      </c>
      <c r="D35" s="82">
        <v>0.34737696107598809</v>
      </c>
      <c r="E35" s="83">
        <v>4539</v>
      </c>
      <c r="F35" s="84">
        <v>0</v>
      </c>
      <c r="G35" s="5"/>
      <c r="H35" s="80" t="s">
        <v>92</v>
      </c>
      <c r="I35" s="95">
        <v>9.155181621969502E-3</v>
      </c>
      <c r="J35" s="89"/>
      <c r="K35" s="9">
        <f t="shared" si="2"/>
        <v>2.2656511198087346E-2</v>
      </c>
      <c r="L35" s="9">
        <f t="shared" si="3"/>
        <v>-3.6986667435114405E-3</v>
      </c>
    </row>
    <row r="36" spans="2:12" x14ac:dyDescent="0.2">
      <c r="B36" s="80" t="s">
        <v>93</v>
      </c>
      <c r="C36" s="81">
        <v>0.17426745979290592</v>
      </c>
      <c r="D36" s="82">
        <v>0.37938110375021927</v>
      </c>
      <c r="E36" s="83">
        <v>4539</v>
      </c>
      <c r="F36" s="84">
        <v>0</v>
      </c>
      <c r="G36" s="5"/>
      <c r="H36" s="80" t="s">
        <v>93</v>
      </c>
      <c r="I36" s="95">
        <v>-2.8476585697441669E-2</v>
      </c>
      <c r="J36" s="89"/>
      <c r="K36" s="9">
        <f t="shared" si="2"/>
        <v>-6.1980006942715112E-2</v>
      </c>
      <c r="L36" s="9">
        <f t="shared" si="3"/>
        <v>1.3080625798209086E-2</v>
      </c>
    </row>
    <row r="37" spans="2:12" x14ac:dyDescent="0.2">
      <c r="B37" s="80" t="s">
        <v>94</v>
      </c>
      <c r="C37" s="81">
        <v>6.8296981714033936E-3</v>
      </c>
      <c r="D37" s="82">
        <v>8.2368368427347363E-2</v>
      </c>
      <c r="E37" s="83">
        <v>4539</v>
      </c>
      <c r="F37" s="84">
        <v>0</v>
      </c>
      <c r="G37" s="5"/>
      <c r="H37" s="80" t="s">
        <v>94</v>
      </c>
      <c r="I37" s="95">
        <v>-5.8503287368298438E-3</v>
      </c>
      <c r="J37" s="89"/>
      <c r="K37" s="9">
        <f t="shared" si="2"/>
        <v>-7.0541311771627729E-2</v>
      </c>
      <c r="L37" s="9">
        <f t="shared" si="3"/>
        <v>4.8508887864251552E-4</v>
      </c>
    </row>
    <row r="38" spans="2:12" x14ac:dyDescent="0.2">
      <c r="B38" s="80" t="s">
        <v>95</v>
      </c>
      <c r="C38" s="81">
        <v>2.8640669751046487E-3</v>
      </c>
      <c r="D38" s="82">
        <v>5.3446173087100361E-2</v>
      </c>
      <c r="E38" s="83">
        <v>4539</v>
      </c>
      <c r="F38" s="84">
        <v>0</v>
      </c>
      <c r="G38" s="5"/>
      <c r="H38" s="80" t="s">
        <v>95</v>
      </c>
      <c r="I38" s="95">
        <v>-4.0654035233842747E-3</v>
      </c>
      <c r="J38" s="89"/>
      <c r="K38" s="9">
        <f t="shared" si="2"/>
        <v>-7.5847524738696048E-2</v>
      </c>
      <c r="L38" s="9">
        <f t="shared" si="3"/>
        <v>2.1785634591317909E-4</v>
      </c>
    </row>
    <row r="39" spans="2:12" x14ac:dyDescent="0.2">
      <c r="B39" s="80" t="s">
        <v>96</v>
      </c>
      <c r="C39" s="81">
        <v>1.9828155981493723E-2</v>
      </c>
      <c r="D39" s="82">
        <v>0.13942482897812788</v>
      </c>
      <c r="E39" s="83">
        <v>4539</v>
      </c>
      <c r="F39" s="84">
        <v>0</v>
      </c>
      <c r="G39" s="5"/>
      <c r="H39" s="80" t="s">
        <v>96</v>
      </c>
      <c r="I39" s="95">
        <v>-5.7185952613032073E-3</v>
      </c>
      <c r="J39" s="89"/>
      <c r="K39" s="9">
        <f t="shared" si="2"/>
        <v>-4.0202352074223215E-2</v>
      </c>
      <c r="L39" s="9">
        <f t="shared" si="3"/>
        <v>8.1326403386830525E-4</v>
      </c>
    </row>
    <row r="40" spans="2:12" x14ac:dyDescent="0.2">
      <c r="B40" s="80" t="s">
        <v>97</v>
      </c>
      <c r="C40" s="81">
        <v>0.17845340383344349</v>
      </c>
      <c r="D40" s="82">
        <v>0.38293614766656042</v>
      </c>
      <c r="E40" s="83">
        <v>4539</v>
      </c>
      <c r="F40" s="84">
        <v>0</v>
      </c>
      <c r="G40" s="5"/>
      <c r="H40" s="80" t="s">
        <v>97</v>
      </c>
      <c r="I40" s="95">
        <v>-4.9040264470757697E-2</v>
      </c>
      <c r="J40" s="89"/>
      <c r="K40" s="9">
        <f t="shared" si="2"/>
        <v>-0.1052103923762768</v>
      </c>
      <c r="L40" s="9">
        <f t="shared" si="3"/>
        <v>2.2853423927268499E-2</v>
      </c>
    </row>
    <row r="41" spans="2:12" x14ac:dyDescent="0.2">
      <c r="B41" s="80" t="s">
        <v>98</v>
      </c>
      <c r="C41" s="81">
        <v>1.1015642211940956E-3</v>
      </c>
      <c r="D41" s="82">
        <v>3.3175190312799446E-2</v>
      </c>
      <c r="E41" s="83">
        <v>4539</v>
      </c>
      <c r="F41" s="84">
        <v>0</v>
      </c>
      <c r="G41" s="5"/>
      <c r="H41" s="80" t="s">
        <v>98</v>
      </c>
      <c r="I41" s="95">
        <v>-2.3724029070780082E-3</v>
      </c>
      <c r="J41" s="89"/>
      <c r="K41" s="9">
        <f t="shared" si="2"/>
        <v>-7.1432583523206389E-2</v>
      </c>
      <c r="L41" s="9">
        <f t="shared" si="3"/>
        <v>7.8774353245706207E-5</v>
      </c>
    </row>
    <row r="42" spans="2:12" ht="24" x14ac:dyDescent="0.2">
      <c r="B42" s="80" t="s">
        <v>99</v>
      </c>
      <c r="C42" s="81">
        <v>3.9656311962987445E-3</v>
      </c>
      <c r="D42" s="82">
        <v>6.2855193676200224E-2</v>
      </c>
      <c r="E42" s="83">
        <v>4539</v>
      </c>
      <c r="F42" s="84">
        <v>0</v>
      </c>
      <c r="G42" s="5"/>
      <c r="H42" s="80" t="s">
        <v>99</v>
      </c>
      <c r="I42" s="95">
        <v>3.7181292636734313E-3</v>
      </c>
      <c r="J42" s="89"/>
      <c r="K42" s="9">
        <f t="shared" si="2"/>
        <v>5.8919308296965803E-2</v>
      </c>
      <c r="L42" s="9">
        <f t="shared" si="3"/>
        <v>-2.3458251478553074E-4</v>
      </c>
    </row>
    <row r="43" spans="2:12" ht="24" x14ac:dyDescent="0.2">
      <c r="B43" s="80" t="s">
        <v>100</v>
      </c>
      <c r="C43" s="81">
        <v>3.5910993610927519E-2</v>
      </c>
      <c r="D43" s="82">
        <v>0.18608875131892569</v>
      </c>
      <c r="E43" s="83">
        <v>4539</v>
      </c>
      <c r="F43" s="84">
        <v>0</v>
      </c>
      <c r="G43" s="5"/>
      <c r="H43" s="80" t="s">
        <v>100</v>
      </c>
      <c r="I43" s="95">
        <v>9.6624482426723585E-3</v>
      </c>
      <c r="J43" s="89"/>
      <c r="K43" s="9">
        <f t="shared" si="2"/>
        <v>5.0059232809825549E-2</v>
      </c>
      <c r="L43" s="9">
        <f t="shared" si="3"/>
        <v>-1.8646377851923141E-3</v>
      </c>
    </row>
    <row r="44" spans="2:12" ht="24" x14ac:dyDescent="0.2">
      <c r="B44" s="80" t="s">
        <v>101</v>
      </c>
      <c r="C44" s="81">
        <v>1.1015642211940957E-2</v>
      </c>
      <c r="D44" s="82">
        <v>0.10438725267600327</v>
      </c>
      <c r="E44" s="83">
        <v>4539</v>
      </c>
      <c r="F44" s="84">
        <v>0</v>
      </c>
      <c r="G44" s="5"/>
      <c r="H44" s="80" t="s">
        <v>101</v>
      </c>
      <c r="I44" s="95">
        <v>4.064763315547444E-3</v>
      </c>
      <c r="J44" s="89"/>
      <c r="K44" s="9">
        <f t="shared" si="2"/>
        <v>3.8510327977156089E-2</v>
      </c>
      <c r="L44" s="9">
        <f t="shared" si="3"/>
        <v>-4.2894105566001442E-4</v>
      </c>
    </row>
    <row r="45" spans="2:12" ht="24" x14ac:dyDescent="0.2">
      <c r="B45" s="80" t="s">
        <v>102</v>
      </c>
      <c r="C45" s="81">
        <v>1.1015642211940956E-3</v>
      </c>
      <c r="D45" s="82">
        <v>3.3175190312800154E-2</v>
      </c>
      <c r="E45" s="83">
        <v>4539</v>
      </c>
      <c r="F45" s="84">
        <v>0</v>
      </c>
      <c r="G45" s="5"/>
      <c r="H45" s="80" t="s">
        <v>102</v>
      </c>
      <c r="I45" s="95">
        <v>7.7203268204612354E-4</v>
      </c>
      <c r="J45" s="89"/>
      <c r="K45" s="9">
        <f t="shared" si="2"/>
        <v>2.324575175589693E-2</v>
      </c>
      <c r="L45" s="9">
        <f t="shared" si="3"/>
        <v>-2.5634926947394055E-5</v>
      </c>
    </row>
    <row r="46" spans="2:12" ht="24" x14ac:dyDescent="0.2">
      <c r="B46" s="80" t="s">
        <v>103</v>
      </c>
      <c r="C46" s="81">
        <v>1.4760960564000881E-2</v>
      </c>
      <c r="D46" s="82">
        <v>0.12060795719769821</v>
      </c>
      <c r="E46" s="83">
        <v>4539</v>
      </c>
      <c r="F46" s="84">
        <v>0</v>
      </c>
      <c r="G46" s="5"/>
      <c r="H46" s="80" t="s">
        <v>103</v>
      </c>
      <c r="I46" s="95">
        <v>5.1948668539630546E-4</v>
      </c>
      <c r="J46" s="89"/>
      <c r="K46" s="9">
        <f t="shared" si="2"/>
        <v>4.2436550192180445E-3</v>
      </c>
      <c r="L46" s="9">
        <f t="shared" si="3"/>
        <v>-6.3578910171647801E-5</v>
      </c>
    </row>
    <row r="47" spans="2:12" x14ac:dyDescent="0.2">
      <c r="B47" s="80" t="s">
        <v>104</v>
      </c>
      <c r="C47" s="81">
        <v>3.9656311962987446E-2</v>
      </c>
      <c r="D47" s="82">
        <v>0.19517192692393975</v>
      </c>
      <c r="E47" s="83">
        <v>4539</v>
      </c>
      <c r="F47" s="84">
        <v>0</v>
      </c>
      <c r="G47" s="5"/>
      <c r="H47" s="80" t="s">
        <v>104</v>
      </c>
      <c r="I47" s="95">
        <v>2.6049479226327903E-3</v>
      </c>
      <c r="J47" s="89"/>
      <c r="K47" s="9">
        <f t="shared" si="2"/>
        <v>1.2817649211100129E-2</v>
      </c>
      <c r="L47" s="9">
        <f t="shared" si="3"/>
        <v>-5.2929040100895236E-4</v>
      </c>
    </row>
    <row r="48" spans="2:12" ht="24" x14ac:dyDescent="0.2">
      <c r="B48" s="80" t="s">
        <v>105</v>
      </c>
      <c r="C48" s="81">
        <v>6.4992289050451638E-2</v>
      </c>
      <c r="D48" s="82">
        <v>0.24653941348142022</v>
      </c>
      <c r="E48" s="83">
        <v>4539</v>
      </c>
      <c r="F48" s="84">
        <v>0</v>
      </c>
      <c r="G48" s="5"/>
      <c r="H48" s="80" t="s">
        <v>105</v>
      </c>
      <c r="I48" s="95">
        <v>-1.7915294155189426E-2</v>
      </c>
      <c r="J48" s="89"/>
      <c r="K48" s="9">
        <f t="shared" si="2"/>
        <v>-6.7944260686309599E-2</v>
      </c>
      <c r="L48" s="9">
        <f t="shared" si="3"/>
        <v>4.722798516131322E-3</v>
      </c>
    </row>
    <row r="49" spans="2:12" x14ac:dyDescent="0.2">
      <c r="B49" s="80" t="s">
        <v>106</v>
      </c>
      <c r="C49" s="81">
        <v>1.5421899096717349E-3</v>
      </c>
      <c r="D49" s="82">
        <v>3.9244756018786374E-2</v>
      </c>
      <c r="E49" s="83">
        <v>4539</v>
      </c>
      <c r="F49" s="84">
        <v>0</v>
      </c>
      <c r="G49" s="5"/>
      <c r="H49" s="80" t="s">
        <v>106</v>
      </c>
      <c r="I49" s="95">
        <v>-1.0936071082946702E-3</v>
      </c>
      <c r="J49" s="89"/>
      <c r="K49" s="9">
        <f t="shared" si="2"/>
        <v>-2.7823349390283202E-2</v>
      </c>
      <c r="L49" s="9">
        <f t="shared" si="3"/>
        <v>4.297516454809853E-5</v>
      </c>
    </row>
    <row r="50" spans="2:12" x14ac:dyDescent="0.2">
      <c r="B50" s="80" t="s">
        <v>107</v>
      </c>
      <c r="C50" s="81">
        <v>6.168759638686936E-3</v>
      </c>
      <c r="D50" s="82">
        <v>7.8307451842904954E-2</v>
      </c>
      <c r="E50" s="83">
        <v>4539</v>
      </c>
      <c r="F50" s="84">
        <v>0</v>
      </c>
      <c r="G50" s="5"/>
      <c r="H50" s="80" t="s">
        <v>107</v>
      </c>
      <c r="I50" s="95">
        <v>-3.1969017098631689E-3</v>
      </c>
      <c r="J50" s="89"/>
      <c r="K50" s="9">
        <f t="shared" si="2"/>
        <v>-4.0573160240233053E-2</v>
      </c>
      <c r="L50" s="9">
        <f t="shared" si="3"/>
        <v>2.5183961133374541E-4</v>
      </c>
    </row>
    <row r="51" spans="2:12" x14ac:dyDescent="0.2">
      <c r="B51" s="80" t="s">
        <v>108</v>
      </c>
      <c r="C51" s="81">
        <v>9.6937651465080418E-3</v>
      </c>
      <c r="D51" s="82">
        <v>9.7989343748296348E-2</v>
      </c>
      <c r="E51" s="83">
        <v>4539</v>
      </c>
      <c r="F51" s="84">
        <v>0</v>
      </c>
      <c r="G51" s="5"/>
      <c r="H51" s="80" t="s">
        <v>108</v>
      </c>
      <c r="I51" s="95">
        <v>-5.9501276645685672E-3</v>
      </c>
      <c r="J51" s="89"/>
      <c r="K51" s="9">
        <f t="shared" si="2"/>
        <v>-6.0133564518324946E-2</v>
      </c>
      <c r="L51" s="9">
        <f t="shared" si="3"/>
        <v>5.886266604685868E-4</v>
      </c>
    </row>
    <row r="52" spans="2:12" x14ac:dyDescent="0.2">
      <c r="B52" s="80" t="s">
        <v>109</v>
      </c>
      <c r="C52" s="81">
        <v>4.4062568847763823E-4</v>
      </c>
      <c r="D52" s="82">
        <v>2.0988772989081431E-2</v>
      </c>
      <c r="E52" s="83">
        <v>4539</v>
      </c>
      <c r="F52" s="84">
        <v>0</v>
      </c>
      <c r="G52" s="5"/>
      <c r="H52" s="80" t="s">
        <v>109</v>
      </c>
      <c r="I52" s="95">
        <v>2.6989113794265015E-3</v>
      </c>
      <c r="J52" s="89"/>
      <c r="K52" s="9">
        <f t="shared" si="2"/>
        <v>0.12853167601294194</v>
      </c>
      <c r="L52" s="9">
        <f t="shared" si="3"/>
        <v>-5.6659323787940023E-5</v>
      </c>
    </row>
    <row r="53" spans="2:12" ht="24" x14ac:dyDescent="0.2">
      <c r="B53" s="80" t="s">
        <v>111</v>
      </c>
      <c r="C53" s="81">
        <v>5.6840713813615336E-2</v>
      </c>
      <c r="D53" s="82">
        <v>0.23156351311754395</v>
      </c>
      <c r="E53" s="83">
        <v>4539</v>
      </c>
      <c r="F53" s="84">
        <v>0</v>
      </c>
      <c r="G53" s="5"/>
      <c r="H53" s="80" t="s">
        <v>111</v>
      </c>
      <c r="I53" s="95">
        <v>5.1527215165431239E-2</v>
      </c>
      <c r="J53" s="89"/>
      <c r="K53" s="9">
        <f t="shared" si="2"/>
        <v>0.2098705915293804</v>
      </c>
      <c r="L53" s="9">
        <f t="shared" si="3"/>
        <v>-1.2648122544868055E-2</v>
      </c>
    </row>
    <row r="54" spans="2:12" x14ac:dyDescent="0.2">
      <c r="B54" s="80" t="s">
        <v>112</v>
      </c>
      <c r="C54" s="81">
        <v>7.7109495483586692E-3</v>
      </c>
      <c r="D54" s="82">
        <v>8.748243765803454E-2</v>
      </c>
      <c r="E54" s="83">
        <v>4539</v>
      </c>
      <c r="F54" s="84">
        <v>0</v>
      </c>
      <c r="G54" s="5"/>
      <c r="H54" s="80" t="s">
        <v>112</v>
      </c>
      <c r="I54" s="95">
        <v>2.0735140088438707E-2</v>
      </c>
      <c r="J54" s="89"/>
      <c r="K54" s="9">
        <f t="shared" si="2"/>
        <v>0.23519294866663945</v>
      </c>
      <c r="L54" s="9">
        <f t="shared" si="3"/>
        <v>-1.8276539083775271E-3</v>
      </c>
    </row>
    <row r="55" spans="2:12" x14ac:dyDescent="0.2">
      <c r="B55" s="80" t="s">
        <v>113</v>
      </c>
      <c r="C55" s="81">
        <v>1.3879709187045605E-2</v>
      </c>
      <c r="D55" s="82">
        <v>0.11700461085000534</v>
      </c>
      <c r="E55" s="83">
        <v>4539</v>
      </c>
      <c r="F55" s="84">
        <v>0</v>
      </c>
      <c r="G55" s="5"/>
      <c r="H55" s="80" t="s">
        <v>113</v>
      </c>
      <c r="I55" s="95">
        <v>2.5207238262487483E-2</v>
      </c>
      <c r="J55" s="89"/>
      <c r="K55" s="9">
        <f t="shared" si="2"/>
        <v>0.21244777402714174</v>
      </c>
      <c r="L55" s="9">
        <f t="shared" si="3"/>
        <v>-2.9902166585589651E-3</v>
      </c>
    </row>
    <row r="56" spans="2:12" x14ac:dyDescent="0.2">
      <c r="B56" s="80" t="s">
        <v>114</v>
      </c>
      <c r="C56" s="81">
        <v>2.8640669751046487E-3</v>
      </c>
      <c r="D56" s="82">
        <v>5.3446173087102679E-2</v>
      </c>
      <c r="E56" s="83">
        <v>4539</v>
      </c>
      <c r="F56" s="84">
        <v>0</v>
      </c>
      <c r="G56" s="5"/>
      <c r="H56" s="80" t="s">
        <v>114</v>
      </c>
      <c r="I56" s="95">
        <v>1.3234825828298812E-2</v>
      </c>
      <c r="J56" s="89"/>
      <c r="K56" s="9">
        <f t="shared" si="2"/>
        <v>0.24691983800627482</v>
      </c>
      <c r="L56" s="9">
        <f t="shared" si="3"/>
        <v>-7.0922622494069224E-4</v>
      </c>
    </row>
    <row r="57" spans="2:12" ht="24" x14ac:dyDescent="0.2">
      <c r="B57" s="80" t="s">
        <v>115</v>
      </c>
      <c r="C57" s="81">
        <v>6.014540647719762E-2</v>
      </c>
      <c r="D57" s="82">
        <v>0.23778223889038375</v>
      </c>
      <c r="E57" s="83">
        <v>4539</v>
      </c>
      <c r="F57" s="84">
        <v>0</v>
      </c>
      <c r="G57" s="5"/>
      <c r="H57" s="80" t="s">
        <v>115</v>
      </c>
      <c r="I57" s="95">
        <v>2.8595392415441661E-2</v>
      </c>
      <c r="J57" s="89"/>
      <c r="K57" s="9">
        <f t="shared" si="2"/>
        <v>0.11302572909000747</v>
      </c>
      <c r="L57" s="9">
        <f t="shared" si="3"/>
        <v>-7.2330107926798027E-3</v>
      </c>
    </row>
    <row r="58" spans="2:12" ht="24" x14ac:dyDescent="0.2">
      <c r="B58" s="80" t="s">
        <v>116</v>
      </c>
      <c r="C58" s="81">
        <v>0.13923771755893366</v>
      </c>
      <c r="D58" s="82">
        <v>0.34623256058270019</v>
      </c>
      <c r="E58" s="83">
        <v>4539</v>
      </c>
      <c r="F58" s="84">
        <v>0</v>
      </c>
      <c r="G58" s="5"/>
      <c r="H58" s="80" t="s">
        <v>116</v>
      </c>
      <c r="I58" s="95">
        <v>2.4102778629827477E-2</v>
      </c>
      <c r="J58" s="89"/>
      <c r="K58" s="9">
        <f t="shared" si="2"/>
        <v>5.9921466403003248E-2</v>
      </c>
      <c r="L58" s="9">
        <f t="shared" si="3"/>
        <v>-9.692952845328397E-3</v>
      </c>
    </row>
    <row r="59" spans="2:12" x14ac:dyDescent="0.2">
      <c r="B59" s="80" t="s">
        <v>117</v>
      </c>
      <c r="C59" s="81">
        <v>0.69640890063890726</v>
      </c>
      <c r="D59" s="82">
        <v>0.45985881891766772</v>
      </c>
      <c r="E59" s="83">
        <v>4539</v>
      </c>
      <c r="F59" s="84">
        <v>0</v>
      </c>
      <c r="G59" s="5"/>
      <c r="H59" s="80" t="s">
        <v>117</v>
      </c>
      <c r="I59" s="95">
        <v>-7.2197717362311967E-2</v>
      </c>
      <c r="J59" s="89"/>
      <c r="K59" s="9">
        <f t="shared" si="2"/>
        <v>-4.7663725221087923E-2</v>
      </c>
      <c r="L59" s="9">
        <f t="shared" si="3"/>
        <v>0.10933601990120387</v>
      </c>
    </row>
    <row r="60" spans="2:12" x14ac:dyDescent="0.2">
      <c r="B60" s="80" t="s">
        <v>118</v>
      </c>
      <c r="C60" s="81">
        <v>2.1150033046926635E-2</v>
      </c>
      <c r="D60" s="82">
        <v>0.14390021274084686</v>
      </c>
      <c r="E60" s="83">
        <v>4539</v>
      </c>
      <c r="F60" s="84">
        <v>0</v>
      </c>
      <c r="G60" s="5"/>
      <c r="H60" s="80" t="s">
        <v>118</v>
      </c>
      <c r="I60" s="95">
        <v>4.7369793669849699E-3</v>
      </c>
      <c r="J60" s="89"/>
      <c r="K60" s="9">
        <f t="shared" si="2"/>
        <v>3.2222274091985754E-2</v>
      </c>
      <c r="L60" s="9">
        <f t="shared" si="3"/>
        <v>-6.962273942900366E-4</v>
      </c>
    </row>
    <row r="61" spans="2:12" x14ac:dyDescent="0.2">
      <c r="B61" s="80" t="s">
        <v>119</v>
      </c>
      <c r="C61" s="81">
        <v>1.3218770654329147E-3</v>
      </c>
      <c r="D61" s="82">
        <v>3.6337592271332805E-2</v>
      </c>
      <c r="E61" s="83">
        <v>4539</v>
      </c>
      <c r="F61" s="84">
        <v>0</v>
      </c>
      <c r="G61" s="5"/>
      <c r="H61" s="80" t="s">
        <v>119</v>
      </c>
      <c r="I61" s="95">
        <v>-2.3304459648265928E-3</v>
      </c>
      <c r="J61" s="89"/>
      <c r="K61" s="9">
        <f t="shared" si="2"/>
        <v>-6.4048420830280103E-2</v>
      </c>
      <c r="L61" s="9">
        <f t="shared" si="3"/>
        <v>8.477620229024501E-5</v>
      </c>
    </row>
    <row r="62" spans="2:12" x14ac:dyDescent="0.2">
      <c r="B62" s="80" t="s">
        <v>122</v>
      </c>
      <c r="C62" s="81">
        <v>4.4062568847763823E-4</v>
      </c>
      <c r="D62" s="82">
        <v>2.0988772989081275E-2</v>
      </c>
      <c r="E62" s="83">
        <v>4539</v>
      </c>
      <c r="F62" s="84">
        <v>0</v>
      </c>
      <c r="G62" s="5"/>
      <c r="H62" s="80" t="s">
        <v>122</v>
      </c>
      <c r="I62" s="95">
        <v>6.274650477274506E-3</v>
      </c>
      <c r="J62" s="89"/>
      <c r="K62" s="9">
        <f t="shared" si="2"/>
        <v>0.29882097959469778</v>
      </c>
      <c r="L62" s="9">
        <f t="shared" si="3"/>
        <v>-1.3172624183147358E-4</v>
      </c>
    </row>
    <row r="63" spans="2:12" x14ac:dyDescent="0.2">
      <c r="B63" s="80" t="s">
        <v>123</v>
      </c>
      <c r="C63" s="81">
        <v>1.1015642211940956E-3</v>
      </c>
      <c r="D63" s="82">
        <v>3.3175190312799148E-2</v>
      </c>
      <c r="E63" s="83">
        <v>4539</v>
      </c>
      <c r="F63" s="84">
        <v>0</v>
      </c>
      <c r="G63" s="5"/>
      <c r="H63" s="80" t="s">
        <v>123</v>
      </c>
      <c r="I63" s="95">
        <v>6.7914262188740757E-3</v>
      </c>
      <c r="J63" s="89"/>
      <c r="K63" s="9">
        <f t="shared" si="2"/>
        <v>0.20448850369136259</v>
      </c>
      <c r="L63" s="9">
        <f t="shared" si="3"/>
        <v>-2.2550562824367285E-4</v>
      </c>
    </row>
    <row r="64" spans="2:12" x14ac:dyDescent="0.2">
      <c r="B64" s="80" t="s">
        <v>124</v>
      </c>
      <c r="C64" s="81">
        <v>0.10971579643093191</v>
      </c>
      <c r="D64" s="82">
        <v>0.31256961617784196</v>
      </c>
      <c r="E64" s="83">
        <v>4539</v>
      </c>
      <c r="F64" s="84">
        <v>0</v>
      </c>
      <c r="G64" s="5"/>
      <c r="H64" s="80" t="s">
        <v>124</v>
      </c>
      <c r="I64" s="95">
        <v>4.5779274524993162E-2</v>
      </c>
      <c r="J64" s="89"/>
      <c r="K64" s="9">
        <f t="shared" si="2"/>
        <v>0.13039196022579527</v>
      </c>
      <c r="L64" s="9">
        <f t="shared" si="3"/>
        <v>-1.6069090866727552E-2</v>
      </c>
    </row>
    <row r="65" spans="2:12" x14ac:dyDescent="0.2">
      <c r="B65" s="80" t="s">
        <v>125</v>
      </c>
      <c r="C65" s="81">
        <v>0.7431152236175369</v>
      </c>
      <c r="D65" s="82">
        <v>0.43696344690468603</v>
      </c>
      <c r="E65" s="83">
        <v>4539</v>
      </c>
      <c r="F65" s="84">
        <v>0</v>
      </c>
      <c r="G65" s="5"/>
      <c r="H65" s="80" t="s">
        <v>125</v>
      </c>
      <c r="I65" s="95">
        <v>-7.3983651496525943E-2</v>
      </c>
      <c r="J65" s="89"/>
      <c r="K65" s="9">
        <f t="shared" si="2"/>
        <v>-4.3493967070405162E-2</v>
      </c>
      <c r="L65" s="9">
        <f t="shared" si="3"/>
        <v>0.12581916889234701</v>
      </c>
    </row>
    <row r="66" spans="2:12" x14ac:dyDescent="0.2">
      <c r="B66" s="80" t="s">
        <v>126</v>
      </c>
      <c r="C66" s="81">
        <v>1.1456267900418593E-2</v>
      </c>
      <c r="D66" s="82">
        <v>0.10643081050050336</v>
      </c>
      <c r="E66" s="83">
        <v>4539</v>
      </c>
      <c r="F66" s="84">
        <v>0</v>
      </c>
      <c r="G66" s="5"/>
      <c r="H66" s="80" t="s">
        <v>126</v>
      </c>
      <c r="I66" s="95">
        <v>6.8997696513010348E-3</v>
      </c>
      <c r="J66" s="89"/>
      <c r="K66" s="9">
        <f t="shared" si="0"/>
        <v>6.408599173161697E-2</v>
      </c>
      <c r="L66" s="9">
        <f t="shared" si="1"/>
        <v>-7.4269480054470303E-4</v>
      </c>
    </row>
    <row r="67" spans="2:12" x14ac:dyDescent="0.2">
      <c r="B67" s="80" t="s">
        <v>127</v>
      </c>
      <c r="C67" s="81">
        <v>8.8125137695527645E-4</v>
      </c>
      <c r="D67" s="82">
        <v>2.9676064355185494E-2</v>
      </c>
      <c r="E67" s="83">
        <v>4539</v>
      </c>
      <c r="F67" s="84">
        <v>0</v>
      </c>
      <c r="G67" s="5"/>
      <c r="H67" s="80" t="s">
        <v>127</v>
      </c>
      <c r="I67" s="95">
        <v>2.8145527988678917E-3</v>
      </c>
      <c r="J67" s="89"/>
      <c r="K67" s="9">
        <f t="shared" si="0"/>
        <v>9.4758942313959635E-2</v>
      </c>
      <c r="L67" s="9">
        <f t="shared" si="1"/>
        <v>-8.3580103474275314E-5</v>
      </c>
    </row>
    <row r="68" spans="2:12" x14ac:dyDescent="0.2">
      <c r="B68" s="80" t="s">
        <v>128</v>
      </c>
      <c r="C68" s="81">
        <v>2.9081295439524125E-2</v>
      </c>
      <c r="D68" s="82">
        <v>0.16805295512256291</v>
      </c>
      <c r="E68" s="83">
        <v>4539</v>
      </c>
      <c r="F68" s="84">
        <v>0</v>
      </c>
      <c r="G68" s="5"/>
      <c r="H68" s="80" t="s">
        <v>128</v>
      </c>
      <c r="I68" s="95">
        <v>-5.9108280079463111E-3</v>
      </c>
      <c r="J68" s="89"/>
      <c r="K68" s="9">
        <f t="shared" si="0"/>
        <v>-3.4149554038901263E-2</v>
      </c>
      <c r="L68" s="9">
        <f t="shared" si="1"/>
        <v>1.0228593449364571E-3</v>
      </c>
    </row>
    <row r="69" spans="2:12" ht="24" x14ac:dyDescent="0.2">
      <c r="B69" s="80" t="s">
        <v>129</v>
      </c>
      <c r="C69" s="81">
        <v>1.7625027539105529E-3</v>
      </c>
      <c r="D69" s="82">
        <v>4.1949779987271306E-2</v>
      </c>
      <c r="E69" s="83">
        <v>4539</v>
      </c>
      <c r="F69" s="84">
        <v>0</v>
      </c>
      <c r="G69" s="5"/>
      <c r="H69" s="80" t="s">
        <v>129</v>
      </c>
      <c r="I69" s="95">
        <v>7.8876066659629828E-3</v>
      </c>
      <c r="J69" s="89"/>
      <c r="K69" s="9">
        <f t="shared" si="0"/>
        <v>0.18769358837833131</v>
      </c>
      <c r="L69" s="9">
        <f t="shared" si="1"/>
        <v>-3.3139455021554846E-4</v>
      </c>
    </row>
    <row r="70" spans="2:12" x14ac:dyDescent="0.2">
      <c r="B70" s="80" t="s">
        <v>130</v>
      </c>
      <c r="C70" s="81">
        <v>1.7625027539105529E-3</v>
      </c>
      <c r="D70" s="82">
        <v>4.1949779987270709E-2</v>
      </c>
      <c r="E70" s="83">
        <v>4539</v>
      </c>
      <c r="F70" s="84">
        <v>0</v>
      </c>
      <c r="G70" s="5"/>
      <c r="H70" s="80" t="s">
        <v>130</v>
      </c>
      <c r="I70" s="95">
        <v>2.4358851763155338E-3</v>
      </c>
      <c r="J70" s="89"/>
      <c r="K70" s="9">
        <f t="shared" si="0"/>
        <v>5.7964354585933776E-2</v>
      </c>
      <c r="L70" s="9">
        <f t="shared" si="1"/>
        <v>-1.0234271390145004E-4</v>
      </c>
    </row>
    <row r="71" spans="2:12" x14ac:dyDescent="0.2">
      <c r="B71" s="80" t="s">
        <v>131</v>
      </c>
      <c r="C71" s="81">
        <v>6.6093853271645734E-4</v>
      </c>
      <c r="D71" s="82">
        <v>2.5703059001710167E-2</v>
      </c>
      <c r="E71" s="83">
        <v>4539</v>
      </c>
      <c r="F71" s="84">
        <v>0</v>
      </c>
      <c r="G71" s="5"/>
      <c r="H71" s="80" t="s">
        <v>131</v>
      </c>
      <c r="I71" s="95">
        <v>-1.1328548715956873E-3</v>
      </c>
      <c r="J71" s="89"/>
      <c r="K71" s="9">
        <f t="shared" si="0"/>
        <v>-4.4045579325159269E-2</v>
      </c>
      <c r="L71" s="9">
        <f t="shared" si="1"/>
        <v>2.9130674156851367E-5</v>
      </c>
    </row>
    <row r="72" spans="2:12" x14ac:dyDescent="0.2">
      <c r="B72" s="80" t="s">
        <v>132</v>
      </c>
      <c r="C72" s="81">
        <v>1.3218770654329147E-3</v>
      </c>
      <c r="D72" s="82">
        <v>3.6337592271332556E-2</v>
      </c>
      <c r="E72" s="83">
        <v>4539</v>
      </c>
      <c r="F72" s="84">
        <v>0</v>
      </c>
      <c r="G72" s="5"/>
      <c r="H72" s="80" t="s">
        <v>132</v>
      </c>
      <c r="I72" s="95">
        <v>7.2969074444792338E-3</v>
      </c>
      <c r="J72" s="89"/>
      <c r="K72" s="9">
        <f t="shared" ref="K72:K103" si="4">((1-C72)/D72)*I72</f>
        <v>0.20054333197053495</v>
      </c>
      <c r="L72" s="9">
        <f t="shared" ref="L72:L103" si="5">((0-C72)/D72)*I72</f>
        <v>-2.6544451617542677E-4</v>
      </c>
    </row>
    <row r="73" spans="2:12" x14ac:dyDescent="0.2">
      <c r="B73" s="80" t="s">
        <v>133</v>
      </c>
      <c r="C73" s="81">
        <v>1.3879709187045605E-2</v>
      </c>
      <c r="D73" s="82">
        <v>0.11700461085001553</v>
      </c>
      <c r="E73" s="83">
        <v>4539</v>
      </c>
      <c r="F73" s="84">
        <v>0</v>
      </c>
      <c r="G73" s="5"/>
      <c r="H73" s="80" t="s">
        <v>133</v>
      </c>
      <c r="I73" s="95">
        <v>1.657941599562392E-2</v>
      </c>
      <c r="J73" s="89"/>
      <c r="K73" s="9">
        <f t="shared" si="4"/>
        <v>0.13973208751637362</v>
      </c>
      <c r="L73" s="9">
        <f t="shared" si="5"/>
        <v>-1.9667384972143743E-3</v>
      </c>
    </row>
    <row r="74" spans="2:12" x14ac:dyDescent="0.2">
      <c r="B74" s="80" t="s">
        <v>134</v>
      </c>
      <c r="C74" s="81">
        <v>2.6878166997135931E-2</v>
      </c>
      <c r="D74" s="82">
        <v>0.16174515402122824</v>
      </c>
      <c r="E74" s="83">
        <v>4539</v>
      </c>
      <c r="F74" s="84">
        <v>0</v>
      </c>
      <c r="G74" s="5"/>
      <c r="H74" s="80" t="s">
        <v>134</v>
      </c>
      <c r="I74" s="95">
        <v>1.9728134633857933E-2</v>
      </c>
      <c r="J74" s="89"/>
      <c r="K74" s="9">
        <f t="shared" si="4"/>
        <v>0.11869214044030953</v>
      </c>
      <c r="L74" s="9">
        <f t="shared" si="5"/>
        <v>-3.2783430232550966E-3</v>
      </c>
    </row>
    <row r="75" spans="2:12" x14ac:dyDescent="0.2">
      <c r="B75" s="80" t="s">
        <v>135</v>
      </c>
      <c r="C75" s="81">
        <v>0.17713152676801056</v>
      </c>
      <c r="D75" s="82">
        <v>0.3818220370496555</v>
      </c>
      <c r="E75" s="83">
        <v>4539</v>
      </c>
      <c r="F75" s="84">
        <v>0</v>
      </c>
      <c r="G75" s="5"/>
      <c r="H75" s="80" t="s">
        <v>135</v>
      </c>
      <c r="I75" s="95">
        <v>1.7386187624223021E-2</v>
      </c>
      <c r="J75" s="89"/>
      <c r="K75" s="9">
        <f t="shared" si="4"/>
        <v>3.7469146035195335E-2</v>
      </c>
      <c r="L75" s="9">
        <f t="shared" si="5"/>
        <v>-8.0656474999456617E-3</v>
      </c>
    </row>
    <row r="76" spans="2:12" ht="24" x14ac:dyDescent="0.2">
      <c r="B76" s="80" t="s">
        <v>136</v>
      </c>
      <c r="C76" s="81">
        <v>0.11015642211940957</v>
      </c>
      <c r="D76" s="82">
        <v>0.3131191227733412</v>
      </c>
      <c r="E76" s="83">
        <v>4539</v>
      </c>
      <c r="F76" s="84">
        <v>0</v>
      </c>
      <c r="G76" s="5"/>
      <c r="H76" s="80" t="s">
        <v>136</v>
      </c>
      <c r="I76" s="95">
        <v>-2.8863628210216936E-2</v>
      </c>
      <c r="J76" s="89"/>
      <c r="K76" s="9">
        <f t="shared" si="4"/>
        <v>-8.2026654806984262E-2</v>
      </c>
      <c r="L76" s="9">
        <f t="shared" si="5"/>
        <v>1.015432716105277E-2</v>
      </c>
    </row>
    <row r="77" spans="2:12" ht="24" x14ac:dyDescent="0.2">
      <c r="B77" s="80" t="s">
        <v>137</v>
      </c>
      <c r="C77" s="81">
        <v>0.65168539325842689</v>
      </c>
      <c r="D77" s="82">
        <v>0.47648878438452602</v>
      </c>
      <c r="E77" s="83">
        <v>4539</v>
      </c>
      <c r="F77" s="84">
        <v>0</v>
      </c>
      <c r="G77" s="5"/>
      <c r="H77" s="80" t="s">
        <v>137</v>
      </c>
      <c r="I77" s="95">
        <v>-3.9327258981988397E-3</v>
      </c>
      <c r="J77" s="89"/>
      <c r="K77" s="9">
        <f t="shared" si="4"/>
        <v>-2.874833405413548E-3</v>
      </c>
      <c r="L77" s="9">
        <f t="shared" si="5"/>
        <v>5.3787205649672813E-3</v>
      </c>
    </row>
    <row r="78" spans="2:12" x14ac:dyDescent="0.2">
      <c r="B78" s="80" t="s">
        <v>138</v>
      </c>
      <c r="C78" s="81">
        <v>1.8946904604538444E-2</v>
      </c>
      <c r="D78" s="82">
        <v>0.13635254112135758</v>
      </c>
      <c r="E78" s="83">
        <v>4539</v>
      </c>
      <c r="F78" s="84">
        <v>0</v>
      </c>
      <c r="G78" s="5"/>
      <c r="H78" s="80" t="s">
        <v>138</v>
      </c>
      <c r="I78" s="95">
        <v>-8.2339953281273109E-3</v>
      </c>
      <c r="J78" s="89"/>
      <c r="K78" s="9">
        <f t="shared" si="4"/>
        <v>-5.9243388775141591E-2</v>
      </c>
      <c r="L78" s="9">
        <f t="shared" si="5"/>
        <v>1.1441570704383956E-3</v>
      </c>
    </row>
    <row r="79" spans="2:12" x14ac:dyDescent="0.2">
      <c r="B79" s="80" t="s">
        <v>139</v>
      </c>
      <c r="C79" s="81">
        <v>1.4760960564000881E-2</v>
      </c>
      <c r="D79" s="82">
        <v>0.12060795719770695</v>
      </c>
      <c r="E79" s="83">
        <v>4539</v>
      </c>
      <c r="F79" s="84">
        <v>0</v>
      </c>
      <c r="G79" s="5"/>
      <c r="H79" s="80" t="s">
        <v>139</v>
      </c>
      <c r="I79" s="95">
        <v>1.4812639303411529E-2</v>
      </c>
      <c r="J79" s="89"/>
      <c r="K79" s="9">
        <f t="shared" si="4"/>
        <v>0.12100354618295923</v>
      </c>
      <c r="L79" s="9">
        <f t="shared" si="5"/>
        <v>-1.8128885496999704E-3</v>
      </c>
    </row>
    <row r="80" spans="2:12" ht="24" x14ac:dyDescent="0.2">
      <c r="B80" s="80" t="s">
        <v>141</v>
      </c>
      <c r="C80" s="81">
        <v>1.5421899096717338E-3</v>
      </c>
      <c r="D80" s="82">
        <v>3.9244756018788983E-2</v>
      </c>
      <c r="E80" s="83">
        <v>4539</v>
      </c>
      <c r="F80" s="84">
        <v>0</v>
      </c>
      <c r="G80" s="5"/>
      <c r="H80" s="80" t="s">
        <v>141</v>
      </c>
      <c r="I80" s="95">
        <v>1.3020834403807382E-2</v>
      </c>
      <c r="J80" s="89"/>
      <c r="K80" s="9">
        <f t="shared" si="4"/>
        <v>0.33127365597966846</v>
      </c>
      <c r="L80" s="9">
        <f t="shared" si="5"/>
        <v>-5.1167599114247111E-4</v>
      </c>
    </row>
    <row r="81" spans="2:12" x14ac:dyDescent="0.2">
      <c r="B81" s="80" t="s">
        <v>143</v>
      </c>
      <c r="C81" s="81">
        <v>3.7453183520599251E-3</v>
      </c>
      <c r="D81" s="82">
        <v>6.1091023685732826E-2</v>
      </c>
      <c r="E81" s="83">
        <v>4539</v>
      </c>
      <c r="F81" s="84">
        <v>0</v>
      </c>
      <c r="G81" s="5"/>
      <c r="H81" s="80" t="s">
        <v>143</v>
      </c>
      <c r="I81" s="95">
        <v>4.3182908739267849E-3</v>
      </c>
      <c r="J81" s="89"/>
      <c r="K81" s="9">
        <f t="shared" si="4"/>
        <v>7.0421434120964785E-2</v>
      </c>
      <c r="L81" s="9">
        <f t="shared" si="5"/>
        <v>-2.6474223353746161E-4</v>
      </c>
    </row>
    <row r="82" spans="2:12" x14ac:dyDescent="0.2">
      <c r="B82" s="80" t="s">
        <v>144</v>
      </c>
      <c r="C82" s="81">
        <v>0.17602996254681649</v>
      </c>
      <c r="D82" s="82">
        <v>0.38088761702302387</v>
      </c>
      <c r="E82" s="83">
        <v>4539</v>
      </c>
      <c r="F82" s="84">
        <v>0</v>
      </c>
      <c r="G82" s="5"/>
      <c r="H82" s="80" t="s">
        <v>144</v>
      </c>
      <c r="I82" s="95">
        <v>2.6784215837659484E-2</v>
      </c>
      <c r="J82" s="89"/>
      <c r="K82" s="9">
        <f t="shared" si="4"/>
        <v>5.7942002681532143E-2</v>
      </c>
      <c r="L82" s="9">
        <f t="shared" si="5"/>
        <v>-1.2378518754690957E-2</v>
      </c>
    </row>
    <row r="83" spans="2:12" x14ac:dyDescent="0.2">
      <c r="B83" s="80" t="s">
        <v>145</v>
      </c>
      <c r="C83" s="81">
        <v>0.13064551663361973</v>
      </c>
      <c r="D83" s="82">
        <v>0.33704939350426</v>
      </c>
      <c r="E83" s="83">
        <v>4539</v>
      </c>
      <c r="F83" s="84">
        <v>0</v>
      </c>
      <c r="G83" s="5"/>
      <c r="H83" s="80" t="s">
        <v>145</v>
      </c>
      <c r="I83" s="95">
        <v>-2.944720135331861E-2</v>
      </c>
      <c r="J83" s="89"/>
      <c r="K83" s="9">
        <f t="shared" si="4"/>
        <v>-7.5953427042070948E-2</v>
      </c>
      <c r="L83" s="9">
        <f t="shared" si="5"/>
        <v>1.1414187084629516E-2</v>
      </c>
    </row>
    <row r="84" spans="2:12" ht="24" x14ac:dyDescent="0.2">
      <c r="B84" s="80" t="s">
        <v>146</v>
      </c>
      <c r="C84" s="81">
        <v>1.1015642211940956E-3</v>
      </c>
      <c r="D84" s="82">
        <v>3.3175190312798711E-2</v>
      </c>
      <c r="E84" s="83">
        <v>4539</v>
      </c>
      <c r="F84" s="84">
        <v>0</v>
      </c>
      <c r="G84" s="5"/>
      <c r="H84" s="80" t="s">
        <v>146</v>
      </c>
      <c r="I84" s="95">
        <v>4.4841310952952297E-3</v>
      </c>
      <c r="J84" s="89"/>
      <c r="K84" s="9">
        <f t="shared" si="4"/>
        <v>0.13501630268536768</v>
      </c>
      <c r="L84" s="9">
        <f t="shared" si="5"/>
        <v>-1.4889314367596786E-4</v>
      </c>
    </row>
    <row r="85" spans="2:12" ht="24" x14ac:dyDescent="0.2">
      <c r="B85" s="80" t="s">
        <v>147</v>
      </c>
      <c r="C85" s="81">
        <v>1.7625027539105529E-3</v>
      </c>
      <c r="D85" s="82">
        <v>4.1949779987270487E-2</v>
      </c>
      <c r="E85" s="83">
        <v>4539</v>
      </c>
      <c r="F85" s="84">
        <v>0</v>
      </c>
      <c r="G85" s="5"/>
      <c r="H85" s="80" t="s">
        <v>147</v>
      </c>
      <c r="I85" s="95">
        <v>-2.1405338592707063E-3</v>
      </c>
      <c r="J85" s="89"/>
      <c r="K85" s="9">
        <f t="shared" si="4"/>
        <v>-5.0936170895229851E-2</v>
      </c>
      <c r="L85" s="9">
        <f t="shared" si="5"/>
        <v>8.9933649781911011E-5</v>
      </c>
    </row>
    <row r="86" spans="2:12" x14ac:dyDescent="0.2">
      <c r="B86" s="80" t="s">
        <v>148</v>
      </c>
      <c r="C86" s="81">
        <v>1.8726591760299626E-2</v>
      </c>
      <c r="D86" s="82">
        <v>0.13557269585612056</v>
      </c>
      <c r="E86" s="83">
        <v>4539</v>
      </c>
      <c r="F86" s="84">
        <v>0</v>
      </c>
      <c r="G86" s="5"/>
      <c r="H86" s="80" t="s">
        <v>148</v>
      </c>
      <c r="I86" s="95">
        <v>-7.5458588708039601E-3</v>
      </c>
      <c r="J86" s="89"/>
      <c r="K86" s="9">
        <f t="shared" si="4"/>
        <v>-5.4616828303745008E-2</v>
      </c>
      <c r="L86" s="9">
        <f t="shared" si="5"/>
        <v>1.0423058836592559E-3</v>
      </c>
    </row>
    <row r="87" spans="2:12" x14ac:dyDescent="0.2">
      <c r="B87" s="80" t="s">
        <v>149</v>
      </c>
      <c r="C87" s="81">
        <v>0.44877726371447457</v>
      </c>
      <c r="D87" s="82">
        <v>0.4974241082399079</v>
      </c>
      <c r="E87" s="83">
        <v>4539</v>
      </c>
      <c r="F87" s="84">
        <v>0</v>
      </c>
      <c r="G87" s="5"/>
      <c r="H87" s="80" t="s">
        <v>149</v>
      </c>
      <c r="I87" s="95">
        <v>9.3644848503796826E-2</v>
      </c>
      <c r="J87" s="89"/>
      <c r="K87" s="9">
        <f t="shared" si="4"/>
        <v>0.10377295506234376</v>
      </c>
      <c r="L87" s="9">
        <f t="shared" si="5"/>
        <v>-8.4486614493203133E-2</v>
      </c>
    </row>
    <row r="88" spans="2:12" x14ac:dyDescent="0.2">
      <c r="B88" s="80" t="s">
        <v>150</v>
      </c>
      <c r="C88" s="81">
        <v>3.084379819343468E-3</v>
      </c>
      <c r="D88" s="82">
        <v>5.5457587418856376E-2</v>
      </c>
      <c r="E88" s="83">
        <v>4539</v>
      </c>
      <c r="F88" s="84">
        <v>0</v>
      </c>
      <c r="G88" s="5"/>
      <c r="H88" s="80" t="s">
        <v>150</v>
      </c>
      <c r="I88" s="95">
        <v>3.636144447768034E-3</v>
      </c>
      <c r="J88" s="89"/>
      <c r="K88" s="9">
        <f t="shared" si="4"/>
        <v>6.53639901396178E-2</v>
      </c>
      <c r="L88" s="9">
        <f t="shared" si="5"/>
        <v>-2.0223112971373466E-4</v>
      </c>
    </row>
    <row r="89" spans="2:12" x14ac:dyDescent="0.2">
      <c r="B89" s="80" t="s">
        <v>151</v>
      </c>
      <c r="C89" s="81">
        <v>0.1894690460453845</v>
      </c>
      <c r="D89" s="82">
        <v>0.39192393094982336</v>
      </c>
      <c r="E89" s="83">
        <v>4539</v>
      </c>
      <c r="F89" s="84">
        <v>0</v>
      </c>
      <c r="G89" s="5"/>
      <c r="H89" s="80" t="s">
        <v>151</v>
      </c>
      <c r="I89" s="95">
        <v>-2.2111524549362563E-2</v>
      </c>
      <c r="J89" s="89"/>
      <c r="K89" s="9">
        <f t="shared" si="4"/>
        <v>-4.572845307749334E-2</v>
      </c>
      <c r="L89" s="9">
        <f t="shared" si="5"/>
        <v>1.0689445405448297E-2</v>
      </c>
    </row>
    <row r="90" spans="2:12" x14ac:dyDescent="0.2">
      <c r="B90" s="80" t="s">
        <v>152</v>
      </c>
      <c r="C90" s="81">
        <v>0.33972240581625907</v>
      </c>
      <c r="D90" s="82">
        <v>0.47366710072314716</v>
      </c>
      <c r="E90" s="83">
        <v>4539</v>
      </c>
      <c r="F90" s="84">
        <v>0</v>
      </c>
      <c r="G90" s="5"/>
      <c r="H90" s="80" t="s">
        <v>152</v>
      </c>
      <c r="I90" s="95">
        <v>-7.7570501265538411E-2</v>
      </c>
      <c r="J90" s="89"/>
      <c r="K90" s="9">
        <f t="shared" si="4"/>
        <v>-0.10813092966989253</v>
      </c>
      <c r="L90" s="9">
        <f t="shared" si="5"/>
        <v>5.5634932783107868E-2</v>
      </c>
    </row>
    <row r="91" spans="2:12" ht="24" x14ac:dyDescent="0.2">
      <c r="B91" s="80" t="s">
        <v>153</v>
      </c>
      <c r="C91" s="81">
        <v>3.3046926635822869E-3</v>
      </c>
      <c r="D91" s="82">
        <v>5.7397713282797226E-2</v>
      </c>
      <c r="E91" s="83">
        <v>4539</v>
      </c>
      <c r="F91" s="84">
        <v>0</v>
      </c>
      <c r="G91" s="5"/>
      <c r="H91" s="80" t="s">
        <v>153</v>
      </c>
      <c r="I91" s="95">
        <v>-4.1720653880228126E-3</v>
      </c>
      <c r="J91" s="89"/>
      <c r="K91" s="9">
        <f t="shared" si="4"/>
        <v>-7.2446753647750523E-2</v>
      </c>
      <c r="L91" s="9">
        <f t="shared" si="5"/>
        <v>2.4020806912384123E-4</v>
      </c>
    </row>
    <row r="92" spans="2:12" x14ac:dyDescent="0.2">
      <c r="B92" s="80" t="s">
        <v>154</v>
      </c>
      <c r="C92" s="81">
        <v>8.5922009253139447E-3</v>
      </c>
      <c r="D92" s="82">
        <v>9.2305211822266892E-2</v>
      </c>
      <c r="E92" s="83">
        <v>4539</v>
      </c>
      <c r="F92" s="84">
        <v>0</v>
      </c>
      <c r="G92" s="5"/>
      <c r="H92" s="80" t="s">
        <v>154</v>
      </c>
      <c r="I92" s="95">
        <v>-6.4732943098279845E-3</v>
      </c>
      <c r="J92" s="89"/>
      <c r="K92" s="9">
        <f t="shared" si="4"/>
        <v>-6.9526675014044095E-2</v>
      </c>
      <c r="L92" s="9">
        <f t="shared" si="5"/>
        <v>6.0256451678838204E-4</v>
      </c>
    </row>
    <row r="93" spans="2:12" x14ac:dyDescent="0.2">
      <c r="B93" s="80" t="s">
        <v>155</v>
      </c>
      <c r="C93" s="81">
        <v>2.6437541308658294E-3</v>
      </c>
      <c r="D93" s="82">
        <v>5.1355094548660281E-2</v>
      </c>
      <c r="E93" s="83">
        <v>4539</v>
      </c>
      <c r="F93" s="84">
        <v>0</v>
      </c>
      <c r="G93" s="5"/>
      <c r="H93" s="80" t="s">
        <v>155</v>
      </c>
      <c r="I93" s="95">
        <v>-4.6480883672062679E-3</v>
      </c>
      <c r="J93" s="89"/>
      <c r="K93" s="9">
        <f t="shared" si="4"/>
        <v>-9.0269524477114865E-2</v>
      </c>
      <c r="L93" s="9">
        <f t="shared" si="5"/>
        <v>2.3928303373655364E-4</v>
      </c>
    </row>
    <row r="94" spans="2:12" x14ac:dyDescent="0.2">
      <c r="B94" s="80" t="s">
        <v>156</v>
      </c>
      <c r="C94" s="81">
        <v>2.8640669751046491E-3</v>
      </c>
      <c r="D94" s="82">
        <v>5.3446173087101471E-2</v>
      </c>
      <c r="E94" s="83">
        <v>4539</v>
      </c>
      <c r="F94" s="84">
        <v>0</v>
      </c>
      <c r="G94" s="5"/>
      <c r="H94" s="80" t="s">
        <v>156</v>
      </c>
      <c r="I94" s="95">
        <v>-3.6401801454102665E-3</v>
      </c>
      <c r="J94" s="89"/>
      <c r="K94" s="9">
        <f t="shared" si="4"/>
        <v>-6.7914206312899864E-2</v>
      </c>
      <c r="L94" s="9">
        <f t="shared" si="5"/>
        <v>1.9506952763316356E-4</v>
      </c>
    </row>
    <row r="95" spans="2:12" x14ac:dyDescent="0.2">
      <c r="B95" s="80" t="s">
        <v>157</v>
      </c>
      <c r="C95" s="81">
        <v>1.5421899096717338E-3</v>
      </c>
      <c r="D95" s="82">
        <v>3.9244756018787727E-2</v>
      </c>
      <c r="E95" s="83">
        <v>4539</v>
      </c>
      <c r="F95" s="84">
        <v>0</v>
      </c>
      <c r="G95" s="5"/>
      <c r="H95" s="80" t="s">
        <v>157</v>
      </c>
      <c r="I95" s="95">
        <v>-2.6496398382543753E-3</v>
      </c>
      <c r="J95" s="89"/>
      <c r="K95" s="9">
        <f t="shared" si="4"/>
        <v>-6.7411645753767555E-2</v>
      </c>
      <c r="L95" s="9">
        <f t="shared" si="5"/>
        <v>1.0412213598331263E-4</v>
      </c>
    </row>
    <row r="96" spans="2:12" x14ac:dyDescent="0.2">
      <c r="B96" s="80" t="s">
        <v>158</v>
      </c>
      <c r="C96" s="81">
        <v>0.48777263714474556</v>
      </c>
      <c r="D96" s="82">
        <v>0.4999055400772196</v>
      </c>
      <c r="E96" s="83">
        <v>4539</v>
      </c>
      <c r="F96" s="84">
        <v>0</v>
      </c>
      <c r="G96" s="5"/>
      <c r="H96" s="80" t="s">
        <v>158</v>
      </c>
      <c r="I96" s="95">
        <v>9.155776177273113E-2</v>
      </c>
      <c r="J96" s="89"/>
      <c r="K96" s="9">
        <f t="shared" si="4"/>
        <v>9.3814505145374816E-2</v>
      </c>
      <c r="L96" s="9">
        <f t="shared" si="5"/>
        <v>-8.9335619093273047E-2</v>
      </c>
    </row>
    <row r="97" spans="2:12" x14ac:dyDescent="0.2">
      <c r="B97" s="80" t="s">
        <v>159</v>
      </c>
      <c r="C97" s="81">
        <v>0.54725710508922665</v>
      </c>
      <c r="D97" s="82">
        <v>0.49781659699952963</v>
      </c>
      <c r="E97" s="83">
        <v>4539</v>
      </c>
      <c r="F97" s="84">
        <v>0</v>
      </c>
      <c r="G97" s="5"/>
      <c r="H97" s="80" t="s">
        <v>159</v>
      </c>
      <c r="I97" s="95">
        <v>2.2837023463646428E-2</v>
      </c>
      <c r="J97" s="89"/>
      <c r="K97" s="9">
        <f t="shared" si="4"/>
        <v>2.0769295713309273E-2</v>
      </c>
      <c r="L97" s="9">
        <f t="shared" si="5"/>
        <v>-2.5105075694335875E-2</v>
      </c>
    </row>
    <row r="98" spans="2:12" x14ac:dyDescent="0.2">
      <c r="B98" s="80" t="s">
        <v>160</v>
      </c>
      <c r="C98" s="81">
        <v>0.41330689579202468</v>
      </c>
      <c r="D98" s="82">
        <v>0.4924812076232718</v>
      </c>
      <c r="E98" s="83">
        <v>4539</v>
      </c>
      <c r="F98" s="84">
        <v>0</v>
      </c>
      <c r="G98" s="5"/>
      <c r="H98" s="80" t="s">
        <v>160</v>
      </c>
      <c r="I98" s="95">
        <v>8.7388558219927193E-2</v>
      </c>
      <c r="J98" s="89"/>
      <c r="K98" s="9">
        <f t="shared" si="4"/>
        <v>0.10410603227225705</v>
      </c>
      <c r="L98" s="9">
        <f t="shared" si="5"/>
        <v>-7.3339435427245303E-2</v>
      </c>
    </row>
    <row r="99" spans="2:12" x14ac:dyDescent="0.2">
      <c r="B99" s="80" t="s">
        <v>161</v>
      </c>
      <c r="C99" s="81">
        <v>0.10068296981714034</v>
      </c>
      <c r="D99" s="82">
        <v>0.30094162594868645</v>
      </c>
      <c r="E99" s="83">
        <v>4539</v>
      </c>
      <c r="F99" s="84">
        <v>0</v>
      </c>
      <c r="G99" s="5"/>
      <c r="H99" s="80" t="s">
        <v>161</v>
      </c>
      <c r="I99" s="95">
        <v>4.3283403167887903E-2</v>
      </c>
      <c r="J99" s="89"/>
      <c r="K99" s="9">
        <f t="shared" si="4"/>
        <v>0.12934568779059336</v>
      </c>
      <c r="L99" s="9">
        <f t="shared" si="5"/>
        <v>-1.4480886653674955E-2</v>
      </c>
    </row>
    <row r="100" spans="2:12" x14ac:dyDescent="0.2">
      <c r="B100" s="80" t="s">
        <v>162</v>
      </c>
      <c r="C100" s="81">
        <v>0.20180656532275831</v>
      </c>
      <c r="D100" s="82">
        <v>0.40139278951840995</v>
      </c>
      <c r="E100" s="83">
        <v>4539</v>
      </c>
      <c r="F100" s="84">
        <v>0</v>
      </c>
      <c r="G100" s="5"/>
      <c r="H100" s="80" t="s">
        <v>162</v>
      </c>
      <c r="I100" s="95">
        <v>5.8929787889241178E-2</v>
      </c>
      <c r="J100" s="89"/>
      <c r="K100" s="9">
        <f t="shared" si="4"/>
        <v>0.11718538804982036</v>
      </c>
      <c r="L100" s="9">
        <f t="shared" si="5"/>
        <v>-2.9627881715052568E-2</v>
      </c>
    </row>
    <row r="101" spans="2:12" x14ac:dyDescent="0.2">
      <c r="B101" s="80" t="s">
        <v>163</v>
      </c>
      <c r="C101" s="81">
        <v>1.1896893588896233E-2</v>
      </c>
      <c r="D101" s="82">
        <v>0.10843407185374324</v>
      </c>
      <c r="E101" s="83">
        <v>4539</v>
      </c>
      <c r="F101" s="84">
        <v>0</v>
      </c>
      <c r="G101" s="5"/>
      <c r="H101" s="80" t="s">
        <v>163</v>
      </c>
      <c r="I101" s="95">
        <v>2.3013619528455688E-2</v>
      </c>
      <c r="J101" s="89"/>
      <c r="K101" s="9">
        <f t="shared" si="4"/>
        <v>0.20971110424131242</v>
      </c>
      <c r="L101" s="9">
        <f t="shared" si="5"/>
        <v>-2.5249497500626243E-3</v>
      </c>
    </row>
    <row r="102" spans="2:12" x14ac:dyDescent="0.2">
      <c r="B102" s="80" t="s">
        <v>164</v>
      </c>
      <c r="C102" s="81">
        <v>2.6437541308658294E-3</v>
      </c>
      <c r="D102" s="82">
        <v>5.1355094548660538E-2</v>
      </c>
      <c r="E102" s="83">
        <v>4539</v>
      </c>
      <c r="F102" s="84">
        <v>0</v>
      </c>
      <c r="G102" s="5"/>
      <c r="H102" s="80" t="s">
        <v>164</v>
      </c>
      <c r="I102" s="95">
        <v>8.6507895209495204E-3</v>
      </c>
      <c r="J102" s="89"/>
      <c r="K102" s="9">
        <f t="shared" si="4"/>
        <v>0.16800512269027251</v>
      </c>
      <c r="L102" s="9">
        <f t="shared" si="5"/>
        <v>-4.4534161084233936E-4</v>
      </c>
    </row>
    <row r="103" spans="2:12" x14ac:dyDescent="0.2">
      <c r="B103" s="80" t="s">
        <v>165</v>
      </c>
      <c r="C103" s="81">
        <v>0.18219872218550343</v>
      </c>
      <c r="D103" s="82">
        <v>0.38605075078847118</v>
      </c>
      <c r="E103" s="83">
        <v>4539</v>
      </c>
      <c r="F103" s="84">
        <v>0</v>
      </c>
      <c r="G103" s="5"/>
      <c r="H103" s="80" t="s">
        <v>165</v>
      </c>
      <c r="I103" s="95">
        <v>7.8901052303786717E-2</v>
      </c>
      <c r="J103" s="89"/>
      <c r="K103" s="9">
        <f t="shared" si="4"/>
        <v>0.16714222485815239</v>
      </c>
      <c r="L103" s="9">
        <f t="shared" si="5"/>
        <v>-3.7237774773085146E-2</v>
      </c>
    </row>
    <row r="104" spans="2:12" x14ac:dyDescent="0.2">
      <c r="B104" s="80" t="s">
        <v>166</v>
      </c>
      <c r="C104" s="81">
        <v>5.1553205551883668E-2</v>
      </c>
      <c r="D104" s="82">
        <v>0.22114756888476628</v>
      </c>
      <c r="E104" s="83">
        <v>4539</v>
      </c>
      <c r="F104" s="84">
        <v>0</v>
      </c>
      <c r="G104" s="5"/>
      <c r="H104" s="80" t="s">
        <v>166</v>
      </c>
      <c r="I104" s="95">
        <v>3.6257397539977337E-2</v>
      </c>
      <c r="J104" s="89"/>
      <c r="K104" s="9">
        <f t="shared" ref="K104:K121" si="6">((1-C104)/D104)*I104</f>
        <v>0.15549893966838607</v>
      </c>
      <c r="L104" s="9">
        <f t="shared" ref="L104:L121" si="7">((0-C104)/D104)*I104</f>
        <v>-8.4522071736126206E-3</v>
      </c>
    </row>
    <row r="105" spans="2:12" x14ac:dyDescent="0.2">
      <c r="B105" s="80" t="s">
        <v>167</v>
      </c>
      <c r="C105" s="81">
        <v>0.2015862524785195</v>
      </c>
      <c r="D105" s="82">
        <v>0.40122898983973349</v>
      </c>
      <c r="E105" s="83">
        <v>4539</v>
      </c>
      <c r="F105" s="84">
        <v>0</v>
      </c>
      <c r="G105" s="5"/>
      <c r="H105" s="80" t="s">
        <v>167</v>
      </c>
      <c r="I105" s="95">
        <v>5.5275616513803728E-2</v>
      </c>
      <c r="J105" s="89"/>
      <c r="K105" s="9">
        <f t="shared" si="6"/>
        <v>0.10999407631281737</v>
      </c>
      <c r="L105" s="9">
        <f t="shared" si="7"/>
        <v>-2.7771683175007694E-2</v>
      </c>
    </row>
    <row r="106" spans="2:12" x14ac:dyDescent="0.2">
      <c r="B106" s="80" t="s">
        <v>168</v>
      </c>
      <c r="C106" s="81">
        <v>9.4734523022692221E-3</v>
      </c>
      <c r="D106" s="82">
        <v>9.6880203397128203E-2</v>
      </c>
      <c r="E106" s="83">
        <v>4539</v>
      </c>
      <c r="F106" s="84">
        <v>0</v>
      </c>
      <c r="G106" s="5"/>
      <c r="H106" s="80" t="s">
        <v>168</v>
      </c>
      <c r="I106" s="95">
        <v>1.727666235045781E-2</v>
      </c>
      <c r="J106" s="89"/>
      <c r="K106" s="9">
        <f t="shared" si="6"/>
        <v>0.1766407595532114</v>
      </c>
      <c r="L106" s="9">
        <f t="shared" si="7"/>
        <v>-1.6894022822037567E-3</v>
      </c>
    </row>
    <row r="107" spans="2:12" x14ac:dyDescent="0.2">
      <c r="B107" s="80" t="s">
        <v>169</v>
      </c>
      <c r="C107" s="81">
        <v>1.3439083498567966E-2</v>
      </c>
      <c r="D107" s="82">
        <v>0.11515813557538211</v>
      </c>
      <c r="E107" s="83">
        <v>4539</v>
      </c>
      <c r="F107" s="84">
        <v>0</v>
      </c>
      <c r="G107" s="5"/>
      <c r="H107" s="80" t="s">
        <v>169</v>
      </c>
      <c r="I107" s="95">
        <v>3.5246997637994472E-2</v>
      </c>
      <c r="J107" s="89"/>
      <c r="K107" s="9">
        <f t="shared" si="6"/>
        <v>0.30196138657438709</v>
      </c>
      <c r="L107" s="9">
        <f t="shared" si="7"/>
        <v>-4.1133641315403329E-3</v>
      </c>
    </row>
    <row r="108" spans="2:12" x14ac:dyDescent="0.2">
      <c r="B108" s="80" t="s">
        <v>170</v>
      </c>
      <c r="C108" s="81">
        <v>4.6706322978629651E-2</v>
      </c>
      <c r="D108" s="82">
        <v>0.21103235280098065</v>
      </c>
      <c r="E108" s="83">
        <v>4539</v>
      </c>
      <c r="F108" s="84">
        <v>0</v>
      </c>
      <c r="G108" s="5"/>
      <c r="H108" s="80" t="s">
        <v>170</v>
      </c>
      <c r="I108" s="95">
        <v>4.4032296093119996E-2</v>
      </c>
      <c r="J108" s="89"/>
      <c r="K108" s="9">
        <f t="shared" si="6"/>
        <v>0.19890651311597859</v>
      </c>
      <c r="L108" s="9">
        <f t="shared" si="7"/>
        <v>-9.745361862858206E-3</v>
      </c>
    </row>
    <row r="109" spans="2:12" x14ac:dyDescent="0.2">
      <c r="B109" s="80" t="s">
        <v>171</v>
      </c>
      <c r="C109" s="81">
        <v>3.1725049570389949E-2</v>
      </c>
      <c r="D109" s="82">
        <v>0.17528645123680026</v>
      </c>
      <c r="E109" s="83">
        <v>4539</v>
      </c>
      <c r="F109" s="84">
        <v>0</v>
      </c>
      <c r="G109" s="5"/>
      <c r="H109" s="80" t="s">
        <v>171</v>
      </c>
      <c r="I109" s="95">
        <v>4.3495418854808947E-2</v>
      </c>
      <c r="J109" s="89"/>
      <c r="K109" s="9">
        <f t="shared" si="6"/>
        <v>0.24026685598569172</v>
      </c>
      <c r="L109" s="9">
        <f t="shared" si="7"/>
        <v>-7.8722246329782936E-3</v>
      </c>
    </row>
    <row r="110" spans="2:12" x14ac:dyDescent="0.2">
      <c r="B110" s="80" t="s">
        <v>172</v>
      </c>
      <c r="C110" s="81">
        <v>3.2165675258867592E-2</v>
      </c>
      <c r="D110" s="82">
        <v>0.17645935700424997</v>
      </c>
      <c r="E110" s="83">
        <v>4539</v>
      </c>
      <c r="F110" s="84">
        <v>0</v>
      </c>
      <c r="G110" s="5"/>
      <c r="H110" s="80" t="s">
        <v>172</v>
      </c>
      <c r="I110" s="95">
        <v>2.6347412334489964E-2</v>
      </c>
      <c r="J110" s="89"/>
      <c r="K110" s="9">
        <f t="shared" si="6"/>
        <v>0.14450880054387322</v>
      </c>
      <c r="L110" s="9">
        <f t="shared" si="7"/>
        <v>-4.8027054130219647E-3</v>
      </c>
    </row>
    <row r="111" spans="2:12" x14ac:dyDescent="0.2">
      <c r="B111" s="80" t="s">
        <v>173</v>
      </c>
      <c r="C111" s="81">
        <v>0.20731438642872879</v>
      </c>
      <c r="D111" s="82">
        <v>0.40542736060469392</v>
      </c>
      <c r="E111" s="83">
        <v>4539</v>
      </c>
      <c r="F111" s="84">
        <v>0</v>
      </c>
      <c r="G111" s="5"/>
      <c r="H111" s="80" t="s">
        <v>173</v>
      </c>
      <c r="I111" s="95">
        <v>-1.2513058623596432E-2</v>
      </c>
      <c r="J111" s="89"/>
      <c r="K111" s="9">
        <f t="shared" si="6"/>
        <v>-2.4465348214054366E-2</v>
      </c>
      <c r="L111" s="9">
        <f t="shared" si="7"/>
        <v>6.3985249220192214E-3</v>
      </c>
    </row>
    <row r="112" spans="2:12" x14ac:dyDescent="0.2">
      <c r="B112" s="80" t="s">
        <v>174</v>
      </c>
      <c r="C112" s="81">
        <v>0.20775501211720646</v>
      </c>
      <c r="D112" s="82">
        <v>0.40574516259692672</v>
      </c>
      <c r="E112" s="83">
        <v>4539</v>
      </c>
      <c r="F112" s="84">
        <v>0</v>
      </c>
      <c r="G112" s="5"/>
      <c r="H112" s="80" t="s">
        <v>174</v>
      </c>
      <c r="I112" s="95">
        <v>-3.0472821979390017E-3</v>
      </c>
      <c r="J112" s="89"/>
      <c r="K112" s="9">
        <f t="shared" si="6"/>
        <v>-5.9500254606360721E-3</v>
      </c>
      <c r="L112" s="9">
        <f t="shared" si="7"/>
        <v>1.5603097912624631E-3</v>
      </c>
    </row>
    <row r="113" spans="2:12" x14ac:dyDescent="0.2">
      <c r="B113" s="80" t="s">
        <v>175</v>
      </c>
      <c r="C113" s="81">
        <v>3.9656311962987439E-2</v>
      </c>
      <c r="D113" s="82">
        <v>0.19517192692395249</v>
      </c>
      <c r="E113" s="83">
        <v>4539</v>
      </c>
      <c r="F113" s="84">
        <v>0</v>
      </c>
      <c r="G113" s="5"/>
      <c r="H113" s="80" t="s">
        <v>175</v>
      </c>
      <c r="I113" s="95">
        <v>3.991342636150208E-2</v>
      </c>
      <c r="J113" s="89"/>
      <c r="K113" s="9">
        <f t="shared" si="6"/>
        <v>0.19639405973141774</v>
      </c>
      <c r="L113" s="9">
        <f t="shared" si="7"/>
        <v>-8.1098717026049996E-3</v>
      </c>
    </row>
    <row r="114" spans="2:12" x14ac:dyDescent="0.2">
      <c r="B114" s="80" t="s">
        <v>176</v>
      </c>
      <c r="C114" s="81">
        <v>1.299845781009033E-2</v>
      </c>
      <c r="D114" s="82">
        <v>0.11327985271297807</v>
      </c>
      <c r="E114" s="83">
        <v>4539</v>
      </c>
      <c r="F114" s="84">
        <v>0</v>
      </c>
      <c r="G114" s="5"/>
      <c r="H114" s="80" t="s">
        <v>176</v>
      </c>
      <c r="I114" s="95">
        <v>1.5159729078202714E-2</v>
      </c>
      <c r="J114" s="89"/>
      <c r="K114" s="9">
        <f t="shared" si="6"/>
        <v>0.13208594133043991</v>
      </c>
      <c r="L114" s="9">
        <f t="shared" si="7"/>
        <v>-1.7395246737714188E-3</v>
      </c>
    </row>
    <row r="115" spans="2:12" x14ac:dyDescent="0.2">
      <c r="B115" s="80" t="s">
        <v>177</v>
      </c>
      <c r="C115" s="81">
        <v>0.46486010134390837</v>
      </c>
      <c r="D115" s="82">
        <v>0.49881861008345751</v>
      </c>
      <c r="E115" s="83">
        <v>4539</v>
      </c>
      <c r="F115" s="84">
        <v>0</v>
      </c>
      <c r="G115" s="5"/>
      <c r="H115" s="80" t="s">
        <v>177</v>
      </c>
      <c r="I115" s="95">
        <v>-2.6355659768791288E-2</v>
      </c>
      <c r="J115" s="89"/>
      <c r="K115" s="9">
        <f t="shared" si="6"/>
        <v>-2.8274737174151663E-2</v>
      </c>
      <c r="L115" s="9">
        <f t="shared" si="7"/>
        <v>2.4561422576146571E-2</v>
      </c>
    </row>
    <row r="116" spans="2:12" x14ac:dyDescent="0.2">
      <c r="B116" s="80" t="s">
        <v>178</v>
      </c>
      <c r="C116" s="81">
        <v>0.27406917823309096</v>
      </c>
      <c r="D116" s="82">
        <v>0.44609315824693924</v>
      </c>
      <c r="E116" s="83">
        <v>4539</v>
      </c>
      <c r="F116" s="84">
        <v>0</v>
      </c>
      <c r="G116" s="5"/>
      <c r="H116" s="80" t="s">
        <v>178</v>
      </c>
      <c r="I116" s="95">
        <v>-1.7753209190333352E-2</v>
      </c>
      <c r="J116" s="89"/>
      <c r="K116" s="9">
        <f t="shared" si="6"/>
        <v>-2.8889933634455058E-2</v>
      </c>
      <c r="L116" s="9">
        <f t="shared" si="7"/>
        <v>1.0907155520868614E-2</v>
      </c>
    </row>
    <row r="117" spans="2:12" x14ac:dyDescent="0.2">
      <c r="B117" s="80" t="s">
        <v>179</v>
      </c>
      <c r="C117" s="81">
        <v>1.520158625247852E-2</v>
      </c>
      <c r="D117" s="82">
        <v>0.12236746686795615</v>
      </c>
      <c r="E117" s="83">
        <v>4539</v>
      </c>
      <c r="F117" s="84">
        <v>0</v>
      </c>
      <c r="G117" s="5"/>
      <c r="H117" s="80" t="s">
        <v>179</v>
      </c>
      <c r="I117" s="95">
        <v>5.7280130332439585E-3</v>
      </c>
      <c r="J117" s="89"/>
      <c r="K117" s="9">
        <f t="shared" si="6"/>
        <v>4.6098348633389484E-2</v>
      </c>
      <c r="L117" s="9">
        <f t="shared" si="7"/>
        <v>-7.1158524736104575E-4</v>
      </c>
    </row>
    <row r="118" spans="2:12" x14ac:dyDescent="0.2">
      <c r="B118" s="80" t="s">
        <v>180</v>
      </c>
      <c r="C118" s="81">
        <v>9.2531394580304023E-3</v>
      </c>
      <c r="D118" s="82">
        <v>9.5757710057338685E-2</v>
      </c>
      <c r="E118" s="83">
        <v>4539</v>
      </c>
      <c r="F118" s="84">
        <v>0</v>
      </c>
      <c r="G118" s="5"/>
      <c r="H118" s="80" t="s">
        <v>180</v>
      </c>
      <c r="I118" s="95">
        <v>-2.3662520158758472E-3</v>
      </c>
      <c r="J118" s="89"/>
      <c r="K118" s="9">
        <f t="shared" si="6"/>
        <v>-2.4482172292720105E-2</v>
      </c>
      <c r="L118" s="9">
        <f t="shared" si="7"/>
        <v>2.2865270987196894E-4</v>
      </c>
    </row>
    <row r="119" spans="2:12" x14ac:dyDescent="0.2">
      <c r="B119" s="80" t="s">
        <v>181</v>
      </c>
      <c r="C119" s="81">
        <v>2.4234412866270105E-3</v>
      </c>
      <c r="D119" s="82">
        <v>4.9174189954253808E-2</v>
      </c>
      <c r="E119" s="83">
        <v>4539</v>
      </c>
      <c r="F119" s="84">
        <v>0</v>
      </c>
      <c r="G119" s="5"/>
      <c r="H119" s="80" t="s">
        <v>181</v>
      </c>
      <c r="I119" s="95">
        <v>2.297313383851331E-3</v>
      </c>
      <c r="J119" s="89"/>
      <c r="K119" s="9">
        <f t="shared" si="6"/>
        <v>4.6604651380746084E-2</v>
      </c>
      <c r="L119" s="9">
        <f t="shared" si="7"/>
        <v>-1.1321801351329657E-4</v>
      </c>
    </row>
    <row r="120" spans="2:12" x14ac:dyDescent="0.2">
      <c r="B120" s="80" t="s">
        <v>182</v>
      </c>
      <c r="C120" s="81">
        <v>0.20929720202687818</v>
      </c>
      <c r="D120" s="82">
        <v>0.40685175589207828</v>
      </c>
      <c r="E120" s="83">
        <v>4539</v>
      </c>
      <c r="F120" s="84">
        <v>0</v>
      </c>
      <c r="G120" s="5"/>
      <c r="H120" s="80" t="s">
        <v>182</v>
      </c>
      <c r="I120" s="95">
        <v>2.011079079341993E-2</v>
      </c>
      <c r="J120" s="89"/>
      <c r="K120" s="9">
        <f t="shared" si="6"/>
        <v>3.9084650169304715E-2</v>
      </c>
      <c r="L120" s="9">
        <f t="shared" si="7"/>
        <v>-1.0345616511797013E-2</v>
      </c>
    </row>
    <row r="121" spans="2:12" x14ac:dyDescent="0.2">
      <c r="B121" s="80" t="s">
        <v>183</v>
      </c>
      <c r="C121" s="81">
        <v>0.82881692002643748</v>
      </c>
      <c r="D121" s="82">
        <v>0.37671036334800495</v>
      </c>
      <c r="E121" s="83">
        <v>4539</v>
      </c>
      <c r="F121" s="84">
        <v>0</v>
      </c>
      <c r="G121" s="5"/>
      <c r="H121" s="80" t="s">
        <v>183</v>
      </c>
      <c r="I121" s="95">
        <v>2.1823394059813431E-2</v>
      </c>
      <c r="J121" s="89"/>
      <c r="K121" s="9">
        <f t="shared" si="6"/>
        <v>9.9168915275752167E-3</v>
      </c>
      <c r="L121" s="9">
        <f t="shared" si="7"/>
        <v>-4.8014602222313969E-2</v>
      </c>
    </row>
    <row r="122" spans="2:12" x14ac:dyDescent="0.2">
      <c r="B122" s="80" t="s">
        <v>184</v>
      </c>
      <c r="C122" s="81">
        <v>0.21678783873099802</v>
      </c>
      <c r="D122" s="82">
        <v>0.41210227742914579</v>
      </c>
      <c r="E122" s="83">
        <v>4539</v>
      </c>
      <c r="F122" s="84">
        <v>0</v>
      </c>
      <c r="G122" s="5"/>
      <c r="H122" s="80" t="s">
        <v>184</v>
      </c>
      <c r="I122" s="95">
        <v>4.7366346944372584E-2</v>
      </c>
      <c r="J122" s="89"/>
      <c r="K122" s="9">
        <f t="shared" ref="K122" si="8">((1-C122)/D122)*I122</f>
        <v>9.0021096687818741E-2</v>
      </c>
      <c r="L122" s="9">
        <f t="shared" ref="L122" si="9">((0-C122)/D122)*I122</f>
        <v>-2.4917231825826624E-2</v>
      </c>
    </row>
    <row r="123" spans="2:12" x14ac:dyDescent="0.2">
      <c r="B123" s="80" t="s">
        <v>185</v>
      </c>
      <c r="C123" s="81">
        <v>0.36241462877285746</v>
      </c>
      <c r="D123" s="82">
        <v>0.48075064699888581</v>
      </c>
      <c r="E123" s="83">
        <v>4539</v>
      </c>
      <c r="F123" s="84">
        <v>0</v>
      </c>
      <c r="G123" s="5"/>
      <c r="H123" s="80" t="s">
        <v>185</v>
      </c>
      <c r="I123" s="95">
        <v>-5.0458891520844755E-2</v>
      </c>
      <c r="J123" s="89"/>
      <c r="K123" s="9">
        <f t="shared" ref="K123:K144" si="10">((1-C123)/D123)*I123</f>
        <v>-6.6920036993943929E-2</v>
      </c>
      <c r="L123" s="9">
        <f t="shared" ref="L123:L144" si="11">((0-C123)/D123)*I123</f>
        <v>3.8038514462694455E-2</v>
      </c>
    </row>
    <row r="124" spans="2:12" x14ac:dyDescent="0.2">
      <c r="B124" s="80" t="s">
        <v>186</v>
      </c>
      <c r="C124" s="81">
        <v>1.7184401850627889E-2</v>
      </c>
      <c r="D124" s="82">
        <v>0.12997238125410013</v>
      </c>
      <c r="E124" s="83">
        <v>4539</v>
      </c>
      <c r="F124" s="84">
        <v>0</v>
      </c>
      <c r="G124" s="5"/>
      <c r="H124" s="80" t="s">
        <v>186</v>
      </c>
      <c r="I124" s="95">
        <v>-1.4705900819497105E-2</v>
      </c>
      <c r="J124" s="89"/>
      <c r="K124" s="9">
        <f t="shared" si="10"/>
        <v>-0.11120199976934289</v>
      </c>
      <c r="L124" s="9">
        <f t="shared" si="11"/>
        <v>1.9443523833240853E-3</v>
      </c>
    </row>
    <row r="125" spans="2:12" x14ac:dyDescent="0.2">
      <c r="B125" s="80" t="s">
        <v>187</v>
      </c>
      <c r="C125" s="81">
        <v>1.3218770654329147E-3</v>
      </c>
      <c r="D125" s="82">
        <v>3.6337592271330807E-2</v>
      </c>
      <c r="E125" s="83">
        <v>4539</v>
      </c>
      <c r="F125" s="84">
        <v>0</v>
      </c>
      <c r="G125" s="5"/>
      <c r="H125" s="80" t="s">
        <v>187</v>
      </c>
      <c r="I125" s="95">
        <v>-6.5629945274754912E-3</v>
      </c>
      <c r="J125" s="89"/>
      <c r="K125" s="9">
        <f t="shared" si="10"/>
        <v>-0.18037295940216178</v>
      </c>
      <c r="L125" s="9">
        <f t="shared" si="11"/>
        <v>2.3874647174343055E-4</v>
      </c>
    </row>
    <row r="126" spans="2:12" x14ac:dyDescent="0.2">
      <c r="B126" s="80" t="s">
        <v>188</v>
      </c>
      <c r="C126" s="81">
        <v>2.6437541308658302E-3</v>
      </c>
      <c r="D126" s="82">
        <v>5.1355094548660302E-2</v>
      </c>
      <c r="E126" s="83">
        <v>4539</v>
      </c>
      <c r="F126" s="84">
        <v>0</v>
      </c>
      <c r="G126" s="5"/>
      <c r="H126" s="80" t="s">
        <v>188</v>
      </c>
      <c r="I126" s="95">
        <v>-4.6243177063380438E-3</v>
      </c>
      <c r="J126" s="89"/>
      <c r="K126" s="9">
        <f t="shared" si="10"/>
        <v>-8.9807879584943587E-2</v>
      </c>
      <c r="L126" s="9">
        <f t="shared" si="11"/>
        <v>2.3805932295545022E-4</v>
      </c>
    </row>
    <row r="127" spans="2:12" x14ac:dyDescent="0.2">
      <c r="B127" s="80" t="s">
        <v>189</v>
      </c>
      <c r="C127" s="81">
        <v>6.6093853271645734E-4</v>
      </c>
      <c r="D127" s="82">
        <v>2.5703059001710306E-2</v>
      </c>
      <c r="E127" s="83">
        <v>4539</v>
      </c>
      <c r="F127" s="84">
        <v>0</v>
      </c>
      <c r="G127" s="5"/>
      <c r="H127" s="80" t="s">
        <v>189</v>
      </c>
      <c r="I127" s="95">
        <v>-1.4731104304550866E-3</v>
      </c>
      <c r="J127" s="89"/>
      <c r="K127" s="9">
        <f t="shared" si="10"/>
        <v>-5.7274770092956451E-2</v>
      </c>
      <c r="L127" s="9">
        <f t="shared" si="11"/>
        <v>3.7880138950368013E-5</v>
      </c>
    </row>
    <row r="128" spans="2:12" x14ac:dyDescent="0.2">
      <c r="B128" s="80" t="s">
        <v>190</v>
      </c>
      <c r="C128" s="81">
        <v>1.0795329367702137E-2</v>
      </c>
      <c r="D128" s="82">
        <v>0.10334961743825424</v>
      </c>
      <c r="E128" s="83">
        <v>4539</v>
      </c>
      <c r="F128" s="84">
        <v>0</v>
      </c>
      <c r="G128" s="5"/>
      <c r="H128" s="80" t="s">
        <v>190</v>
      </c>
      <c r="I128" s="95">
        <v>7.9840653422418844E-3</v>
      </c>
      <c r="J128" s="89"/>
      <c r="K128" s="9">
        <f t="shared" si="10"/>
        <v>7.6419003020477327E-2</v>
      </c>
      <c r="L128" s="9">
        <f t="shared" si="11"/>
        <v>-8.339713024506435E-4</v>
      </c>
    </row>
    <row r="129" spans="2:12" x14ac:dyDescent="0.2">
      <c r="B129" s="80" t="s">
        <v>191</v>
      </c>
      <c r="C129" s="81">
        <v>0.13020489094514209</v>
      </c>
      <c r="D129" s="82">
        <v>0.33656579385672286</v>
      </c>
      <c r="E129" s="83">
        <v>4539</v>
      </c>
      <c r="F129" s="84">
        <v>0</v>
      </c>
      <c r="G129" s="5"/>
      <c r="H129" s="80" t="s">
        <v>191</v>
      </c>
      <c r="I129" s="95">
        <v>7.2615156173498327E-2</v>
      </c>
      <c r="J129" s="89"/>
      <c r="K129" s="9">
        <f t="shared" si="10"/>
        <v>0.18766110173944492</v>
      </c>
      <c r="L129" s="9">
        <f t="shared" si="11"/>
        <v>-2.8092125412363715E-2</v>
      </c>
    </row>
    <row r="130" spans="2:12" x14ac:dyDescent="0.2">
      <c r="B130" s="80" t="s">
        <v>192</v>
      </c>
      <c r="C130" s="81">
        <v>0.4622163472130425</v>
      </c>
      <c r="D130" s="82">
        <v>0.49862528149035623</v>
      </c>
      <c r="E130" s="83">
        <v>4539</v>
      </c>
      <c r="F130" s="84">
        <v>0</v>
      </c>
      <c r="G130" s="5"/>
      <c r="H130" s="80" t="s">
        <v>192</v>
      </c>
      <c r="I130" s="95">
        <v>1.3735119666472124E-3</v>
      </c>
      <c r="J130" s="89"/>
      <c r="K130" s="9">
        <f t="shared" si="10"/>
        <v>1.4813775193314614E-3</v>
      </c>
      <c r="L130" s="9">
        <f t="shared" si="11"/>
        <v>-1.2732200063733741E-3</v>
      </c>
    </row>
    <row r="131" spans="2:12" x14ac:dyDescent="0.2">
      <c r="B131" s="80" t="s">
        <v>193</v>
      </c>
      <c r="C131" s="81">
        <v>5.2875082617316587E-3</v>
      </c>
      <c r="D131" s="82">
        <v>7.2530748789672764E-2</v>
      </c>
      <c r="E131" s="83">
        <v>4539</v>
      </c>
      <c r="F131" s="84">
        <v>0</v>
      </c>
      <c r="G131" s="5"/>
      <c r="H131" s="80" t="s">
        <v>193</v>
      </c>
      <c r="I131" s="95">
        <v>3.2381503250904779E-3</v>
      </c>
      <c r="J131" s="89"/>
      <c r="K131" s="9">
        <f t="shared" si="10"/>
        <v>4.4409145531287504E-2</v>
      </c>
      <c r="L131" s="9">
        <f t="shared" si="11"/>
        <v>-2.3606190315634553E-4</v>
      </c>
    </row>
    <row r="132" spans="2:12" x14ac:dyDescent="0.2">
      <c r="B132" s="80" t="s">
        <v>194</v>
      </c>
      <c r="C132" s="81">
        <v>7.2703238598810314E-3</v>
      </c>
      <c r="D132" s="82">
        <v>8.4965032229542409E-2</v>
      </c>
      <c r="E132" s="83">
        <v>4539</v>
      </c>
      <c r="F132" s="84">
        <v>0</v>
      </c>
      <c r="G132" s="5"/>
      <c r="H132" s="80" t="s">
        <v>194</v>
      </c>
      <c r="I132" s="95">
        <v>5.8691649482790487E-3</v>
      </c>
      <c r="J132" s="89"/>
      <c r="K132" s="9">
        <f t="shared" si="10"/>
        <v>6.8575201649745524E-2</v>
      </c>
      <c r="L132" s="9">
        <f t="shared" si="11"/>
        <v>-5.0221519184234407E-4</v>
      </c>
    </row>
    <row r="133" spans="2:12" x14ac:dyDescent="0.2">
      <c r="B133" s="80" t="s">
        <v>195</v>
      </c>
      <c r="C133" s="81">
        <v>5.7281339502092974E-3</v>
      </c>
      <c r="D133" s="82">
        <v>7.5475674629911088E-2</v>
      </c>
      <c r="E133" s="83">
        <v>4539</v>
      </c>
      <c r="F133" s="84">
        <v>0</v>
      </c>
      <c r="G133" s="5"/>
      <c r="H133" s="80" t="s">
        <v>195</v>
      </c>
      <c r="I133" s="95">
        <v>-9.8273655426956378E-3</v>
      </c>
      <c r="J133" s="89"/>
      <c r="K133" s="9">
        <f t="shared" si="10"/>
        <v>-0.12945989717085774</v>
      </c>
      <c r="L133" s="9">
        <f t="shared" si="11"/>
        <v>7.4583588000050999E-4</v>
      </c>
    </row>
    <row r="134" spans="2:12" x14ac:dyDescent="0.2">
      <c r="B134" s="80" t="s">
        <v>196</v>
      </c>
      <c r="C134" s="81">
        <v>0.19123154879929499</v>
      </c>
      <c r="D134" s="82">
        <v>0.39331428284061926</v>
      </c>
      <c r="E134" s="83">
        <v>4539</v>
      </c>
      <c r="F134" s="84">
        <v>0</v>
      </c>
      <c r="G134" s="5"/>
      <c r="H134" s="80" t="s">
        <v>196</v>
      </c>
      <c r="I134" s="95">
        <v>-5.843421043791857E-2</v>
      </c>
      <c r="J134" s="89"/>
      <c r="K134" s="9">
        <f t="shared" si="10"/>
        <v>-0.12015771594077172</v>
      </c>
      <c r="L134" s="9">
        <f t="shared" si="11"/>
        <v>2.8411031717948745E-2</v>
      </c>
    </row>
    <row r="135" spans="2:12" x14ac:dyDescent="0.2">
      <c r="B135" s="80" t="s">
        <v>197</v>
      </c>
      <c r="C135" s="81">
        <v>5.5078211059704785E-3</v>
      </c>
      <c r="D135" s="82">
        <v>7.4018187216795442E-2</v>
      </c>
      <c r="E135" s="83">
        <v>4539</v>
      </c>
      <c r="F135" s="84">
        <v>0</v>
      </c>
      <c r="G135" s="5"/>
      <c r="H135" s="80" t="s">
        <v>197</v>
      </c>
      <c r="I135" s="95">
        <v>-6.4386559111356892E-3</v>
      </c>
      <c r="J135" s="89"/>
      <c r="K135" s="9">
        <f t="shared" si="10"/>
        <v>-8.6508372968654768E-2</v>
      </c>
      <c r="L135" s="9">
        <f t="shared" si="11"/>
        <v>4.7911150292786206E-4</v>
      </c>
    </row>
    <row r="136" spans="2:12" x14ac:dyDescent="0.2">
      <c r="B136" s="80" t="s">
        <v>198</v>
      </c>
      <c r="C136" s="81">
        <v>4.8468825732540209E-3</v>
      </c>
      <c r="D136" s="82">
        <v>6.9458283822589229E-2</v>
      </c>
      <c r="E136" s="83">
        <v>4539</v>
      </c>
      <c r="F136" s="84">
        <v>0</v>
      </c>
      <c r="G136" s="5"/>
      <c r="H136" s="80" t="s">
        <v>198</v>
      </c>
      <c r="I136" s="95">
        <v>-4.6192385155304485E-3</v>
      </c>
      <c r="J136" s="89"/>
      <c r="K136" s="9">
        <f t="shared" si="10"/>
        <v>-6.618144526301746E-2</v>
      </c>
      <c r="L136" s="9">
        <f t="shared" si="11"/>
        <v>3.2233601854912203E-4</v>
      </c>
    </row>
    <row r="137" spans="2:12" x14ac:dyDescent="0.2">
      <c r="B137" s="80" t="s">
        <v>199</v>
      </c>
      <c r="C137" s="81">
        <v>1.4760960564000881E-2</v>
      </c>
      <c r="D137" s="82">
        <v>0.12060795719770319</v>
      </c>
      <c r="E137" s="83">
        <v>4539</v>
      </c>
      <c r="F137" s="84">
        <v>0</v>
      </c>
      <c r="G137" s="5"/>
      <c r="H137" s="80" t="s">
        <v>199</v>
      </c>
      <c r="I137" s="95">
        <v>-1.288009750836807E-2</v>
      </c>
      <c r="J137" s="89"/>
      <c r="K137" s="9">
        <f t="shared" si="10"/>
        <v>-0.10521673023766483</v>
      </c>
      <c r="L137" s="9">
        <f t="shared" si="11"/>
        <v>1.5763687222548175E-3</v>
      </c>
    </row>
    <row r="138" spans="2:12" x14ac:dyDescent="0.2">
      <c r="B138" s="80" t="s">
        <v>200</v>
      </c>
      <c r="C138" s="81">
        <v>8.151575236836307E-3</v>
      </c>
      <c r="D138" s="82">
        <v>8.9927241188941465E-2</v>
      </c>
      <c r="E138" s="83">
        <v>4539</v>
      </c>
      <c r="F138" s="84">
        <v>0</v>
      </c>
      <c r="G138" s="5"/>
      <c r="H138" s="80" t="s">
        <v>200</v>
      </c>
      <c r="I138" s="95">
        <v>-4.3282014219421473E-3</v>
      </c>
      <c r="J138" s="89"/>
      <c r="K138" s="9">
        <f t="shared" si="10"/>
        <v>-4.773770111985725E-2</v>
      </c>
      <c r="L138" s="9">
        <f t="shared" si="11"/>
        <v>3.9233561560078145E-4</v>
      </c>
    </row>
    <row r="139" spans="2:12" x14ac:dyDescent="0.2">
      <c r="B139" s="80" t="s">
        <v>201</v>
      </c>
      <c r="C139" s="81">
        <v>8.4820445031945357E-2</v>
      </c>
      <c r="D139" s="82">
        <v>0.27864501232957029</v>
      </c>
      <c r="E139" s="83">
        <v>4539</v>
      </c>
      <c r="F139" s="84">
        <v>0</v>
      </c>
      <c r="G139" s="5"/>
      <c r="H139" s="80" t="s">
        <v>201</v>
      </c>
      <c r="I139" s="95">
        <v>2.4830367605345443E-3</v>
      </c>
      <c r="J139" s="89"/>
      <c r="K139" s="9">
        <f t="shared" si="10"/>
        <v>8.1552670133122306E-3</v>
      </c>
      <c r="L139" s="9">
        <f t="shared" si="11"/>
        <v>-7.5584443912499004E-4</v>
      </c>
    </row>
    <row r="140" spans="2:12" x14ac:dyDescent="0.2">
      <c r="B140" s="80" t="s">
        <v>202</v>
      </c>
      <c r="C140" s="81">
        <v>1.7184401850627889E-2</v>
      </c>
      <c r="D140" s="82">
        <v>0.12997238125410335</v>
      </c>
      <c r="E140" s="83">
        <v>4539</v>
      </c>
      <c r="F140" s="84">
        <v>0</v>
      </c>
      <c r="G140" s="5"/>
      <c r="H140" s="80" t="s">
        <v>202</v>
      </c>
      <c r="I140" s="95">
        <v>-1.0434224065102627E-2</v>
      </c>
      <c r="J140" s="89"/>
      <c r="K140" s="9">
        <f t="shared" si="10"/>
        <v>-7.8900748503787643E-2</v>
      </c>
      <c r="L140" s="9">
        <f t="shared" si="11"/>
        <v>1.3795692408194206E-3</v>
      </c>
    </row>
    <row r="141" spans="2:12" x14ac:dyDescent="0.2">
      <c r="B141" s="80" t="s">
        <v>203</v>
      </c>
      <c r="C141" s="81">
        <v>0.50583829037232864</v>
      </c>
      <c r="D141" s="82">
        <v>0.50002099676166312</v>
      </c>
      <c r="E141" s="83">
        <v>4539</v>
      </c>
      <c r="F141" s="84">
        <v>0</v>
      </c>
      <c r="G141" s="5"/>
      <c r="H141" s="80" t="s">
        <v>203</v>
      </c>
      <c r="I141" s="95">
        <v>1.3354379796073176E-2</v>
      </c>
      <c r="J141" s="89"/>
      <c r="K141" s="9">
        <f t="shared" si="10"/>
        <v>1.3197892076100753E-2</v>
      </c>
      <c r="L141" s="9">
        <f t="shared" si="11"/>
        <v>-1.3509745968224395E-2</v>
      </c>
    </row>
    <row r="142" spans="2:12" x14ac:dyDescent="0.2">
      <c r="B142" s="80" t="s">
        <v>204</v>
      </c>
      <c r="C142" s="81">
        <v>8.5922009253139447E-3</v>
      </c>
      <c r="D142" s="82">
        <v>9.2305211822261868E-2</v>
      </c>
      <c r="E142" s="83">
        <v>4539</v>
      </c>
      <c r="F142" s="84">
        <v>0</v>
      </c>
      <c r="G142" s="5"/>
      <c r="H142" s="80" t="s">
        <v>204</v>
      </c>
      <c r="I142" s="95">
        <v>7.4587282703722068E-3</v>
      </c>
      <c r="J142" s="89"/>
      <c r="K142" s="9">
        <f t="shared" si="10"/>
        <v>8.0110767663526816E-2</v>
      </c>
      <c r="L142" s="9">
        <f t="shared" si="11"/>
        <v>-6.9429331975056567E-4</v>
      </c>
    </row>
    <row r="143" spans="2:12" x14ac:dyDescent="0.2">
      <c r="B143" s="80" t="s">
        <v>205</v>
      </c>
      <c r="C143" s="81">
        <v>0.12337519277373871</v>
      </c>
      <c r="D143" s="82">
        <v>0.32890361429112691</v>
      </c>
      <c r="E143" s="83">
        <v>4539</v>
      </c>
      <c r="F143" s="84">
        <v>0</v>
      </c>
      <c r="G143" s="5"/>
      <c r="H143" s="80" t="s">
        <v>205</v>
      </c>
      <c r="I143" s="95">
        <v>5.7089179855096657E-2</v>
      </c>
      <c r="J143" s="89"/>
      <c r="K143" s="9">
        <f t="shared" si="10"/>
        <v>0.15215944462343839</v>
      </c>
      <c r="L143" s="9">
        <f t="shared" si="11"/>
        <v>-2.1414749683117743E-2</v>
      </c>
    </row>
    <row r="144" spans="2:12" x14ac:dyDescent="0.2">
      <c r="B144" s="80" t="s">
        <v>206</v>
      </c>
      <c r="C144" s="81">
        <v>2.511566424322538E-2</v>
      </c>
      <c r="D144" s="82">
        <v>0.15649365217919375</v>
      </c>
      <c r="E144" s="83">
        <v>4539</v>
      </c>
      <c r="F144" s="84">
        <v>0</v>
      </c>
      <c r="G144" s="5"/>
      <c r="H144" s="80" t="s">
        <v>206</v>
      </c>
      <c r="I144" s="95">
        <v>4.0786254612997759E-3</v>
      </c>
      <c r="J144" s="89"/>
      <c r="K144" s="9">
        <f t="shared" si="10"/>
        <v>2.5407983124369468E-2</v>
      </c>
      <c r="L144" s="9">
        <f t="shared" si="11"/>
        <v>-6.5457854828884061E-4</v>
      </c>
    </row>
    <row r="145" spans="2:12" x14ac:dyDescent="0.2">
      <c r="B145" s="80" t="s">
        <v>207</v>
      </c>
      <c r="C145" s="81">
        <v>4.8468825732540209E-3</v>
      </c>
      <c r="D145" s="82">
        <v>6.9458283822588576E-2</v>
      </c>
      <c r="E145" s="83">
        <v>4539</v>
      </c>
      <c r="F145" s="84">
        <v>0</v>
      </c>
      <c r="G145" s="5"/>
      <c r="H145" s="80" t="s">
        <v>207</v>
      </c>
      <c r="I145" s="95">
        <v>5.0106746340786278E-3</v>
      </c>
      <c r="J145" s="89"/>
      <c r="K145" s="9">
        <f t="shared" ref="K145:K162" si="12">((1-C145)/D145)*I145</f>
        <v>7.1789687393526411E-2</v>
      </c>
      <c r="L145" s="9">
        <f t="shared" ref="L145:L162" si="13">((0-C145)/D145)*I145</f>
        <v>-3.4965090162886452E-4</v>
      </c>
    </row>
    <row r="146" spans="2:12" ht="15.75" customHeight="1" x14ac:dyDescent="0.2">
      <c r="B146" s="80" t="s">
        <v>208</v>
      </c>
      <c r="C146" s="81">
        <v>7.2923551443049142E-2</v>
      </c>
      <c r="D146" s="82">
        <v>0.26003962154977633</v>
      </c>
      <c r="E146" s="83">
        <v>4539</v>
      </c>
      <c r="F146" s="84">
        <v>0</v>
      </c>
      <c r="G146" s="5"/>
      <c r="H146" s="80" t="s">
        <v>208</v>
      </c>
      <c r="I146" s="95">
        <v>-2.2979725572939085E-2</v>
      </c>
      <c r="J146" s="89"/>
      <c r="K146" s="9">
        <f t="shared" si="12"/>
        <v>-8.1925832094382353E-2</v>
      </c>
      <c r="L146" s="9">
        <f t="shared" si="13"/>
        <v>6.4442610321389189E-3</v>
      </c>
    </row>
    <row r="147" spans="2:12" ht="24" x14ac:dyDescent="0.2">
      <c r="B147" s="80" t="s">
        <v>209</v>
      </c>
      <c r="C147" s="81">
        <v>7.0720423000660948E-2</v>
      </c>
      <c r="D147" s="82">
        <v>0.25638550409782052</v>
      </c>
      <c r="E147" s="83">
        <v>4539</v>
      </c>
      <c r="F147" s="84">
        <v>0</v>
      </c>
      <c r="H147" s="80" t="s">
        <v>209</v>
      </c>
      <c r="I147" s="95">
        <v>-2.1614733432347828E-2</v>
      </c>
      <c r="J147" s="89"/>
      <c r="K147" s="9">
        <f t="shared" si="12"/>
        <v>-7.8343471139858456E-2</v>
      </c>
      <c r="L147" s="9">
        <f t="shared" si="13"/>
        <v>5.9621276045269235E-3</v>
      </c>
    </row>
    <row r="148" spans="2:12" x14ac:dyDescent="0.2">
      <c r="B148" s="80" t="s">
        <v>210</v>
      </c>
      <c r="C148" s="81">
        <v>8.3939193654990085E-2</v>
      </c>
      <c r="D148" s="82">
        <v>0.27732715294656213</v>
      </c>
      <c r="E148" s="83">
        <v>4539</v>
      </c>
      <c r="F148" s="84">
        <v>0</v>
      </c>
      <c r="H148" s="80" t="s">
        <v>210</v>
      </c>
      <c r="I148" s="95">
        <v>-3.0448091333415007E-2</v>
      </c>
      <c r="J148" s="89"/>
      <c r="K148" s="9">
        <f t="shared" si="12"/>
        <v>-0.10057544961682566</v>
      </c>
      <c r="L148" s="9">
        <f t="shared" si="13"/>
        <v>9.2157879519024939E-3</v>
      </c>
    </row>
    <row r="149" spans="2:12" x14ac:dyDescent="0.2">
      <c r="B149" s="80" t="s">
        <v>211</v>
      </c>
      <c r="C149" s="81">
        <v>2.0268781669971359E-2</v>
      </c>
      <c r="D149" s="82">
        <v>0.14093379327507816</v>
      </c>
      <c r="E149" s="83">
        <v>4539</v>
      </c>
      <c r="F149" s="84">
        <v>0</v>
      </c>
      <c r="H149" s="80" t="s">
        <v>211</v>
      </c>
      <c r="I149" s="95">
        <v>-1.0528586090482375E-2</v>
      </c>
      <c r="J149" s="89"/>
      <c r="K149" s="9">
        <f t="shared" si="12"/>
        <v>-7.3191703976827269E-2</v>
      </c>
      <c r="L149" s="9">
        <f t="shared" si="13"/>
        <v>1.5141976086953247E-3</v>
      </c>
    </row>
    <row r="150" spans="2:12" x14ac:dyDescent="0.2">
      <c r="B150" s="80" t="s">
        <v>212</v>
      </c>
      <c r="C150" s="81">
        <v>4.0537563339942718E-2</v>
      </c>
      <c r="D150" s="82">
        <v>0.19723802902522253</v>
      </c>
      <c r="E150" s="83">
        <v>4539</v>
      </c>
      <c r="F150" s="84">
        <v>0</v>
      </c>
      <c r="H150" s="80" t="s">
        <v>212</v>
      </c>
      <c r="I150" s="95">
        <v>-1.90883585525423E-2</v>
      </c>
      <c r="J150" s="89"/>
      <c r="K150" s="9">
        <f t="shared" si="12"/>
        <v>-9.2855130925695056E-2</v>
      </c>
      <c r="L150" s="9">
        <f t="shared" si="13"/>
        <v>3.9231559334851644E-3</v>
      </c>
    </row>
    <row r="151" spans="2:12" x14ac:dyDescent="0.2">
      <c r="B151" s="80" t="s">
        <v>213</v>
      </c>
      <c r="C151" s="81">
        <v>1.6523463317911435E-2</v>
      </c>
      <c r="D151" s="82">
        <v>0.12749125243383488</v>
      </c>
      <c r="E151" s="83">
        <v>4539</v>
      </c>
      <c r="F151" s="84">
        <v>0</v>
      </c>
      <c r="H151" s="80" t="s">
        <v>213</v>
      </c>
      <c r="I151" s="95">
        <v>-1.1486820928449335E-2</v>
      </c>
      <c r="J151" s="89"/>
      <c r="K151" s="9">
        <f t="shared" si="12"/>
        <v>-8.8610148920307968E-2</v>
      </c>
      <c r="L151" s="9">
        <f t="shared" si="13"/>
        <v>1.4887457815911957E-3</v>
      </c>
    </row>
    <row r="152" spans="2:12" x14ac:dyDescent="0.2">
      <c r="B152" s="80" t="s">
        <v>214</v>
      </c>
      <c r="C152" s="81">
        <v>2.2031284423881911E-4</v>
      </c>
      <c r="D152" s="82">
        <v>1.4842939204849101E-2</v>
      </c>
      <c r="E152" s="83">
        <v>4539</v>
      </c>
      <c r="F152" s="84">
        <v>0</v>
      </c>
      <c r="H152" s="80" t="s">
        <v>214</v>
      </c>
      <c r="I152" s="95">
        <v>3.1970122153945598E-3</v>
      </c>
      <c r="J152" s="89"/>
      <c r="K152" s="9">
        <f t="shared" si="12"/>
        <v>0.21534197697825946</v>
      </c>
      <c r="L152" s="9">
        <f t="shared" si="13"/>
        <v>-4.7453057950255496E-5</v>
      </c>
    </row>
    <row r="153" spans="2:12" x14ac:dyDescent="0.2">
      <c r="B153" s="80" t="s">
        <v>215</v>
      </c>
      <c r="C153" s="81">
        <v>2.9301608283762937E-2</v>
      </c>
      <c r="D153" s="82">
        <v>0.16866917851266644</v>
      </c>
      <c r="E153" s="83">
        <v>4539</v>
      </c>
      <c r="F153" s="84">
        <v>0</v>
      </c>
      <c r="H153" s="80" t="s">
        <v>215</v>
      </c>
      <c r="I153" s="95">
        <v>-1.7191908442597315E-2</v>
      </c>
      <c r="J153" s="89"/>
      <c r="K153" s="9">
        <f t="shared" si="12"/>
        <v>-9.8940174031314151E-2</v>
      </c>
      <c r="L153" s="9">
        <f t="shared" si="13"/>
        <v>2.9866189619075761E-3</v>
      </c>
    </row>
    <row r="154" spans="2:12" x14ac:dyDescent="0.2">
      <c r="B154" s="80" t="s">
        <v>216</v>
      </c>
      <c r="C154" s="81">
        <v>0.14584710288609831</v>
      </c>
      <c r="D154" s="82">
        <v>0.35299175223534707</v>
      </c>
      <c r="E154" s="83">
        <v>4539</v>
      </c>
      <c r="F154" s="84">
        <v>0</v>
      </c>
      <c r="H154" s="80" t="s">
        <v>216</v>
      </c>
      <c r="I154" s="95">
        <v>1.8346481111838349E-2</v>
      </c>
      <c r="J154" s="89"/>
      <c r="K154" s="9">
        <f t="shared" si="12"/>
        <v>4.4393955083330709E-2</v>
      </c>
      <c r="L154" s="9">
        <f t="shared" si="13"/>
        <v>-7.5802935943164677E-3</v>
      </c>
    </row>
    <row r="155" spans="2:12" ht="24" x14ac:dyDescent="0.2">
      <c r="B155" s="80" t="s">
        <v>217</v>
      </c>
      <c r="C155" s="81">
        <v>1.6303150473672614E-2</v>
      </c>
      <c r="D155" s="82">
        <v>0.12665264218639816</v>
      </c>
      <c r="E155" s="83">
        <v>4539</v>
      </c>
      <c r="F155" s="84">
        <v>0</v>
      </c>
      <c r="H155" s="80" t="s">
        <v>217</v>
      </c>
      <c r="I155" s="95">
        <v>3.2646525729354932E-3</v>
      </c>
      <c r="J155" s="89"/>
      <c r="K155" s="9">
        <f t="shared" si="12"/>
        <v>2.5356189933000501E-2</v>
      </c>
      <c r="L155" s="9">
        <f t="shared" si="13"/>
        <v>-4.2023696641478993E-4</v>
      </c>
    </row>
    <row r="156" spans="2:12" x14ac:dyDescent="0.2">
      <c r="B156" s="80" t="s">
        <v>218</v>
      </c>
      <c r="C156" s="81">
        <v>0.1740471469486671</v>
      </c>
      <c r="D156" s="82">
        <v>0.37919179260879288</v>
      </c>
      <c r="E156" s="83">
        <v>4539</v>
      </c>
      <c r="F156" s="84">
        <v>0</v>
      </c>
      <c r="H156" s="80" t="s">
        <v>218</v>
      </c>
      <c r="I156" s="95">
        <v>1.4324405102612819E-2</v>
      </c>
      <c r="J156" s="89"/>
      <c r="K156" s="9">
        <f t="shared" si="12"/>
        <v>3.1201316835916613E-2</v>
      </c>
      <c r="L156" s="9">
        <f t="shared" si="13"/>
        <v>-6.574830701620198E-3</v>
      </c>
    </row>
    <row r="157" spans="2:12" x14ac:dyDescent="0.2">
      <c r="B157" s="80" t="s">
        <v>219</v>
      </c>
      <c r="C157" s="81">
        <v>0.28464419475655434</v>
      </c>
      <c r="D157" s="82">
        <v>0.45129452417281141</v>
      </c>
      <c r="E157" s="83">
        <v>4539</v>
      </c>
      <c r="F157" s="84">
        <v>0</v>
      </c>
      <c r="H157" s="80" t="s">
        <v>219</v>
      </c>
      <c r="I157" s="95">
        <v>4.2750833451697737E-2</v>
      </c>
      <c r="J157" s="89"/>
      <c r="K157" s="9">
        <f t="shared" si="12"/>
        <v>6.7765184930444838E-2</v>
      </c>
      <c r="L157" s="9">
        <f t="shared" si="13"/>
        <v>-2.6964157354522549E-2</v>
      </c>
    </row>
    <row r="158" spans="2:12" x14ac:dyDescent="0.2">
      <c r="B158" s="80" t="s">
        <v>220</v>
      </c>
      <c r="C158" s="81">
        <v>2.511566424322538E-2</v>
      </c>
      <c r="D158" s="82">
        <v>0.15649365217919123</v>
      </c>
      <c r="E158" s="83">
        <v>4539</v>
      </c>
      <c r="F158" s="84">
        <v>0</v>
      </c>
      <c r="H158" s="80" t="s">
        <v>220</v>
      </c>
      <c r="I158" s="95">
        <v>-1.0105363375450394E-2</v>
      </c>
      <c r="J158" s="89"/>
      <c r="K158" s="9">
        <f t="shared" si="12"/>
        <v>-6.295182152549153E-2</v>
      </c>
      <c r="L158" s="9">
        <f t="shared" si="13"/>
        <v>1.6218096393007988E-3</v>
      </c>
    </row>
    <row r="159" spans="2:12" ht="24" x14ac:dyDescent="0.2">
      <c r="B159" s="80" t="s">
        <v>221</v>
      </c>
      <c r="C159" s="81">
        <v>1.255783212161269E-2</v>
      </c>
      <c r="D159" s="82">
        <v>0.11136815291901156</v>
      </c>
      <c r="E159" s="83">
        <v>4539</v>
      </c>
      <c r="F159" s="84">
        <v>0</v>
      </c>
      <c r="H159" s="80" t="s">
        <v>221</v>
      </c>
      <c r="I159" s="95">
        <v>-5.3233218983313917E-3</v>
      </c>
      <c r="J159" s="89"/>
      <c r="K159" s="9">
        <f t="shared" si="12"/>
        <v>-4.7199063447028879E-2</v>
      </c>
      <c r="L159" s="9">
        <f t="shared" si="13"/>
        <v>6.0025582697024679E-4</v>
      </c>
    </row>
    <row r="160" spans="2:12" x14ac:dyDescent="0.2">
      <c r="B160" s="80" t="s">
        <v>222</v>
      </c>
      <c r="C160" s="81">
        <v>7.0500110156422116E-3</v>
      </c>
      <c r="D160" s="82">
        <v>8.3677063512173286E-2</v>
      </c>
      <c r="E160" s="83">
        <v>4539</v>
      </c>
      <c r="F160" s="84">
        <v>0</v>
      </c>
      <c r="H160" s="80" t="s">
        <v>222</v>
      </c>
      <c r="I160" s="95">
        <v>1.0360953541460256E-3</v>
      </c>
      <c r="J160" s="89"/>
      <c r="K160" s="9">
        <f t="shared" si="12"/>
        <v>1.2294777413363371E-2</v>
      </c>
      <c r="L160" s="9">
        <f t="shared" si="13"/>
        <v>-8.7293738013673807E-5</v>
      </c>
    </row>
    <row r="161" spans="2:13" x14ac:dyDescent="0.2">
      <c r="B161" s="80" t="s">
        <v>223</v>
      </c>
      <c r="C161" s="81">
        <v>0.31680987001542193</v>
      </c>
      <c r="D161" s="82">
        <v>0.46528386131408156</v>
      </c>
      <c r="E161" s="83">
        <v>4539</v>
      </c>
      <c r="F161" s="84">
        <v>0</v>
      </c>
      <c r="H161" s="80" t="s">
        <v>223</v>
      </c>
      <c r="I161" s="95">
        <v>-1.331911616065821E-2</v>
      </c>
      <c r="J161" s="89"/>
      <c r="K161" s="9">
        <f t="shared" si="12"/>
        <v>-1.9556854337007254E-2</v>
      </c>
      <c r="L161" s="9">
        <f t="shared" si="13"/>
        <v>9.0689314855260991E-3</v>
      </c>
    </row>
    <row r="162" spans="2:13" x14ac:dyDescent="0.2">
      <c r="B162" s="80" t="s">
        <v>47</v>
      </c>
      <c r="C162" s="81">
        <v>0.78431372549019607</v>
      </c>
      <c r="D162" s="82">
        <v>0.41134290207602758</v>
      </c>
      <c r="E162" s="83">
        <v>4539</v>
      </c>
      <c r="F162" s="84">
        <v>0</v>
      </c>
      <c r="H162" s="80" t="s">
        <v>47</v>
      </c>
      <c r="I162" s="95">
        <v>-4.9954171134713773E-2</v>
      </c>
      <c r="J162" s="89"/>
      <c r="K162" s="9">
        <f t="shared" si="12"/>
        <v>-2.619330250721133E-2</v>
      </c>
      <c r="L162" s="9">
        <f t="shared" si="13"/>
        <v>9.524837275349575E-2</v>
      </c>
    </row>
    <row r="163" spans="2:13" x14ac:dyDescent="0.2">
      <c r="B163" s="80" t="s">
        <v>48</v>
      </c>
      <c r="C163" s="157">
        <v>1.9764265256664464</v>
      </c>
      <c r="D163" s="158">
        <v>1.2297256318491732</v>
      </c>
      <c r="E163" s="83">
        <v>4539</v>
      </c>
      <c r="F163" s="84">
        <v>0</v>
      </c>
      <c r="H163" s="80" t="s">
        <v>48</v>
      </c>
      <c r="I163" s="95">
        <v>-1.8850721008955955E-2</v>
      </c>
      <c r="J163" s="89"/>
      <c r="M163" s="2" t="str">
        <f>"((memsleep-"&amp;C163&amp;")/"&amp;D163&amp;")*("&amp;I163&amp;")"</f>
        <v>((memsleep-1.97642652566645)/1.22972563184917)*(-0.018850721008956)</v>
      </c>
    </row>
    <row r="164" spans="2:13" ht="25.5" customHeight="1" x14ac:dyDescent="0.2">
      <c r="B164" s="80" t="s">
        <v>224</v>
      </c>
      <c r="C164" s="159">
        <v>0.1269001982815598</v>
      </c>
      <c r="D164" s="160">
        <v>0.33289781200402591</v>
      </c>
      <c r="E164" s="83">
        <v>4539</v>
      </c>
      <c r="F164" s="84">
        <v>0</v>
      </c>
      <c r="H164" s="80" t="s">
        <v>224</v>
      </c>
      <c r="I164" s="95">
        <v>-1.7739783185741417E-2</v>
      </c>
      <c r="J164" s="89"/>
      <c r="K164" s="9">
        <f t="shared" ref="K164:K185" si="14">((1-C164)/D164)*I164</f>
        <v>-4.6526593517567598E-2</v>
      </c>
      <c r="L164" s="9">
        <f t="shared" ref="L164:L185" si="15">((0-C164)/D164)*I164</f>
        <v>6.762381495361831E-3</v>
      </c>
    </row>
    <row r="165" spans="2:13" x14ac:dyDescent="0.25">
      <c r="B165" s="80" t="s">
        <v>225</v>
      </c>
      <c r="C165" s="159">
        <v>4.7807887199823748E-2</v>
      </c>
      <c r="D165" s="160">
        <v>0.21338304636784697</v>
      </c>
      <c r="E165" s="83">
        <v>4539</v>
      </c>
      <c r="F165" s="84">
        <v>0</v>
      </c>
      <c r="H165" s="80" t="s">
        <v>225</v>
      </c>
      <c r="I165" s="95">
        <v>-1.1382730620487263E-2</v>
      </c>
      <c r="J165" s="96"/>
      <c r="K165" s="9">
        <f t="shared" si="14"/>
        <v>-5.079384938704392E-2</v>
      </c>
      <c r="L165" s="9">
        <f t="shared" si="15"/>
        <v>2.5502696244767541E-3</v>
      </c>
    </row>
    <row r="166" spans="2:13" x14ac:dyDescent="0.25">
      <c r="B166" s="80" t="s">
        <v>226</v>
      </c>
      <c r="C166" s="159">
        <v>9.0328266137915836E-2</v>
      </c>
      <c r="D166" s="160">
        <v>0.28668306082717948</v>
      </c>
      <c r="E166" s="83">
        <v>4539</v>
      </c>
      <c r="F166" s="84">
        <v>0</v>
      </c>
      <c r="H166" s="80" t="s">
        <v>226</v>
      </c>
      <c r="I166" s="95">
        <v>-1.6945036616692596E-2</v>
      </c>
      <c r="J166" s="96"/>
      <c r="K166" s="9">
        <f t="shared" si="14"/>
        <v>-5.3768160542821533E-2</v>
      </c>
      <c r="L166" s="9">
        <f t="shared" si="15"/>
        <v>5.3390520277444486E-3</v>
      </c>
    </row>
    <row r="167" spans="2:13" x14ac:dyDescent="0.25">
      <c r="B167" s="80" t="s">
        <v>227</v>
      </c>
      <c r="C167" s="159">
        <v>1.9607843137254902E-2</v>
      </c>
      <c r="D167" s="160">
        <v>0.13866366400245353</v>
      </c>
      <c r="E167" s="83">
        <v>4539</v>
      </c>
      <c r="F167" s="84">
        <v>0</v>
      </c>
      <c r="H167" s="80" t="s">
        <v>227</v>
      </c>
      <c r="I167" s="95">
        <v>-7.2738169546600218E-3</v>
      </c>
      <c r="J167" s="96"/>
      <c r="K167" s="9">
        <f t="shared" si="14"/>
        <v>-5.1427986878218965E-2</v>
      </c>
      <c r="L167" s="9">
        <f t="shared" si="15"/>
        <v>1.0285597375643792E-3</v>
      </c>
    </row>
    <row r="168" spans="2:13" x14ac:dyDescent="0.25">
      <c r="B168" s="80" t="s">
        <v>228</v>
      </c>
      <c r="C168" s="159">
        <v>0.48072262612910333</v>
      </c>
      <c r="D168" s="160">
        <v>0.49968329101013859</v>
      </c>
      <c r="E168" s="83">
        <v>4539</v>
      </c>
      <c r="F168" s="84">
        <v>0</v>
      </c>
      <c r="H168" s="80" t="s">
        <v>228</v>
      </c>
      <c r="I168" s="95">
        <v>-3.3116459637713418E-2</v>
      </c>
      <c r="J168" s="96"/>
      <c r="K168" s="9">
        <f t="shared" si="14"/>
        <v>-3.4415055500073642E-2</v>
      </c>
      <c r="L168" s="9">
        <f t="shared" si="15"/>
        <v>3.1859843487976533E-2</v>
      </c>
    </row>
    <row r="169" spans="2:13" x14ac:dyDescent="0.25">
      <c r="B169" s="80" t="s">
        <v>229</v>
      </c>
      <c r="C169" s="159">
        <v>4.8248512888301391E-2</v>
      </c>
      <c r="D169" s="160">
        <v>0.21431451891645081</v>
      </c>
      <c r="E169" s="83">
        <v>4539</v>
      </c>
      <c r="F169" s="84">
        <v>0</v>
      </c>
      <c r="H169" s="80" t="s">
        <v>229</v>
      </c>
      <c r="I169" s="95">
        <v>-1.1636503862715027E-2</v>
      </c>
      <c r="J169" s="96"/>
      <c r="K169" s="9">
        <f t="shared" si="14"/>
        <v>-5.1676666201218011E-2</v>
      </c>
      <c r="L169" s="9">
        <f t="shared" si="15"/>
        <v>2.6197198838117468E-3</v>
      </c>
    </row>
    <row r="170" spans="2:13" x14ac:dyDescent="0.25">
      <c r="B170" s="80" t="s">
        <v>230</v>
      </c>
      <c r="C170" s="159">
        <v>1.0575016523463317E-2</v>
      </c>
      <c r="D170" s="160">
        <v>0.10230098352963633</v>
      </c>
      <c r="E170" s="83">
        <v>4539</v>
      </c>
      <c r="F170" s="84">
        <v>0</v>
      </c>
      <c r="H170" s="80" t="s">
        <v>230</v>
      </c>
      <c r="I170" s="95">
        <v>-4.0679279758178699E-3</v>
      </c>
      <c r="J170" s="96"/>
      <c r="K170" s="9">
        <f t="shared" si="14"/>
        <v>-3.9343801314396278E-2</v>
      </c>
      <c r="L170" s="9">
        <f t="shared" si="15"/>
        <v>4.2050823048118925E-4</v>
      </c>
    </row>
    <row r="171" spans="2:13" x14ac:dyDescent="0.25">
      <c r="B171" s="80" t="s">
        <v>231</v>
      </c>
      <c r="C171" s="159">
        <v>0.25380039656311959</v>
      </c>
      <c r="D171" s="160">
        <v>0.43523268325841463</v>
      </c>
      <c r="E171" s="83">
        <v>4539</v>
      </c>
      <c r="F171" s="84">
        <v>0</v>
      </c>
      <c r="H171" s="80" t="s">
        <v>231</v>
      </c>
      <c r="I171" s="95">
        <v>-2.1150725678466598E-2</v>
      </c>
      <c r="J171" s="96"/>
      <c r="K171" s="9">
        <f t="shared" si="14"/>
        <v>-3.6262587164905616E-2</v>
      </c>
      <c r="L171" s="9">
        <f t="shared" si="15"/>
        <v>1.2333776325353192E-2</v>
      </c>
    </row>
    <row r="172" spans="2:13" x14ac:dyDescent="0.25">
      <c r="B172" s="80" t="s">
        <v>232</v>
      </c>
      <c r="C172" s="159">
        <v>0.126679885437321</v>
      </c>
      <c r="D172" s="160">
        <v>0.33265067428878525</v>
      </c>
      <c r="E172" s="83">
        <v>4539</v>
      </c>
      <c r="F172" s="84">
        <v>0</v>
      </c>
      <c r="H172" s="80" t="s">
        <v>232</v>
      </c>
      <c r="I172" s="95">
        <v>-1.4417417516636234E-2</v>
      </c>
      <c r="J172" s="96"/>
      <c r="K172" s="9">
        <f t="shared" si="14"/>
        <v>-3.7850579272826132E-2</v>
      </c>
      <c r="L172" s="9">
        <f t="shared" si="15"/>
        <v>5.4904346826122668E-3</v>
      </c>
    </row>
    <row r="173" spans="2:13" x14ac:dyDescent="0.25">
      <c r="B173" s="80" t="s">
        <v>233</v>
      </c>
      <c r="C173" s="159">
        <v>0.13725490196078433</v>
      </c>
      <c r="D173" s="160">
        <v>0.34415416336552968</v>
      </c>
      <c r="E173" s="83">
        <v>4539</v>
      </c>
      <c r="F173" s="84">
        <v>0</v>
      </c>
      <c r="H173" s="80" t="s">
        <v>233</v>
      </c>
      <c r="I173" s="95">
        <v>-2.2060350007789616E-2</v>
      </c>
      <c r="J173" s="96"/>
      <c r="K173" s="9">
        <f t="shared" si="14"/>
        <v>-5.5302131591635856E-2</v>
      </c>
      <c r="L173" s="9">
        <f t="shared" si="15"/>
        <v>8.7980663895784322E-3</v>
      </c>
    </row>
    <row r="174" spans="2:13" x14ac:dyDescent="0.25">
      <c r="B174" s="80" t="s">
        <v>234</v>
      </c>
      <c r="C174" s="159">
        <v>0.25446133509583607</v>
      </c>
      <c r="D174" s="160">
        <v>0.43560597902835685</v>
      </c>
      <c r="E174" s="83">
        <v>4539</v>
      </c>
      <c r="F174" s="84">
        <v>0</v>
      </c>
      <c r="H174" s="80" t="s">
        <v>234</v>
      </c>
      <c r="I174" s="95">
        <v>2.5231089881723305E-4</v>
      </c>
      <c r="J174" s="96"/>
      <c r="K174" s="9">
        <f t="shared" si="14"/>
        <v>4.3182954252499872E-4</v>
      </c>
      <c r="L174" s="9">
        <f t="shared" si="15"/>
        <v>-1.4738862931925931E-4</v>
      </c>
    </row>
    <row r="175" spans="2:13" x14ac:dyDescent="0.25">
      <c r="B175" s="80" t="s">
        <v>235</v>
      </c>
      <c r="C175" s="159">
        <v>0.12315487992949989</v>
      </c>
      <c r="D175" s="160">
        <v>0.32865110955424054</v>
      </c>
      <c r="E175" s="83">
        <v>4539</v>
      </c>
      <c r="F175" s="84">
        <v>0</v>
      </c>
      <c r="H175" s="80" t="s">
        <v>235</v>
      </c>
      <c r="I175" s="95">
        <v>5.0679913748165545E-3</v>
      </c>
      <c r="J175" s="96"/>
      <c r="K175" s="9">
        <f t="shared" si="14"/>
        <v>1.3521462050119351E-2</v>
      </c>
      <c r="L175" s="9">
        <f t="shared" si="15"/>
        <v>-1.8991199211097281E-3</v>
      </c>
    </row>
    <row r="176" spans="2:13" x14ac:dyDescent="0.25">
      <c r="B176" s="80" t="s">
        <v>236</v>
      </c>
      <c r="C176" s="159">
        <v>0.12712051112579861</v>
      </c>
      <c r="D176" s="160">
        <v>0.33314462065664791</v>
      </c>
      <c r="E176" s="83">
        <v>4539</v>
      </c>
      <c r="F176" s="84">
        <v>0</v>
      </c>
      <c r="H176" s="80" t="s">
        <v>236</v>
      </c>
      <c r="I176" s="95">
        <v>-1.5755503180770427E-2</v>
      </c>
      <c r="J176" s="96"/>
      <c r="K176" s="9">
        <f t="shared" si="14"/>
        <v>-4.1281337625321525E-2</v>
      </c>
      <c r="L176" s="9">
        <f t="shared" si="15"/>
        <v>6.0119464436674697E-3</v>
      </c>
    </row>
    <row r="177" spans="2:12" x14ac:dyDescent="0.25">
      <c r="B177" s="80" t="s">
        <v>237</v>
      </c>
      <c r="C177" s="159">
        <v>0.31064111037673492</v>
      </c>
      <c r="D177" s="160">
        <v>0.46280708704258167</v>
      </c>
      <c r="E177" s="83">
        <v>4539</v>
      </c>
      <c r="F177" s="84">
        <v>0</v>
      </c>
      <c r="H177" s="80" t="s">
        <v>237</v>
      </c>
      <c r="I177" s="95">
        <v>-1.8134907018237709E-2</v>
      </c>
      <c r="J177" s="96"/>
      <c r="K177" s="9">
        <f t="shared" si="14"/>
        <v>-2.7012247036664928E-2</v>
      </c>
      <c r="L177" s="9">
        <f t="shared" si="15"/>
        <v>1.2172345261009122E-2</v>
      </c>
    </row>
    <row r="178" spans="2:12" x14ac:dyDescent="0.25">
      <c r="B178" s="80" t="s">
        <v>238</v>
      </c>
      <c r="C178" s="159">
        <v>0.18506278916060806</v>
      </c>
      <c r="D178" s="160">
        <v>0.38839128071275553</v>
      </c>
      <c r="E178" s="83">
        <v>4539</v>
      </c>
      <c r="F178" s="84">
        <v>0</v>
      </c>
      <c r="H178" s="80" t="s">
        <v>238</v>
      </c>
      <c r="I178" s="95">
        <v>-6.2338761413098746E-3</v>
      </c>
      <c r="J178" s="96"/>
      <c r="K178" s="9">
        <f t="shared" si="14"/>
        <v>-1.3080153668728991E-2</v>
      </c>
      <c r="L178" s="9">
        <f t="shared" si="15"/>
        <v>2.9703511980893084E-3</v>
      </c>
    </row>
    <row r="179" spans="2:12" x14ac:dyDescent="0.25">
      <c r="B179" s="80" t="s">
        <v>239</v>
      </c>
      <c r="C179" s="159">
        <v>4.0757876184181537E-2</v>
      </c>
      <c r="D179" s="160">
        <v>0.19775056791363149</v>
      </c>
      <c r="E179" s="83">
        <v>4539</v>
      </c>
      <c r="F179" s="84">
        <v>0</v>
      </c>
      <c r="H179" s="80" t="s">
        <v>239</v>
      </c>
      <c r="I179" s="95">
        <v>-9.3922598489506581E-4</v>
      </c>
      <c r="J179" s="96"/>
      <c r="K179" s="9">
        <f t="shared" si="14"/>
        <v>-4.5559673380419262E-3</v>
      </c>
      <c r="L179" s="9">
        <f t="shared" si="15"/>
        <v>1.9358152446893805E-4</v>
      </c>
    </row>
    <row r="180" spans="2:12" x14ac:dyDescent="0.25">
      <c r="B180" s="80" t="s">
        <v>240</v>
      </c>
      <c r="C180" s="159">
        <v>2.203128442388191E-2</v>
      </c>
      <c r="D180" s="160">
        <v>0.1468014128561892</v>
      </c>
      <c r="E180" s="83">
        <v>4539</v>
      </c>
      <c r="F180" s="84">
        <v>0</v>
      </c>
      <c r="H180" s="80" t="s">
        <v>240</v>
      </c>
      <c r="I180" s="95">
        <v>-2.6537416252575487E-3</v>
      </c>
      <c r="J180" s="96"/>
      <c r="K180" s="9">
        <f t="shared" si="14"/>
        <v>-1.7678823645017716E-2</v>
      </c>
      <c r="L180" s="9">
        <f t="shared" si="15"/>
        <v>3.9826140223063109E-4</v>
      </c>
    </row>
    <row r="181" spans="2:12" x14ac:dyDescent="0.25">
      <c r="B181" s="80" t="s">
        <v>241</v>
      </c>
      <c r="C181" s="159">
        <v>5.0671954174928398E-3</v>
      </c>
      <c r="D181" s="160">
        <v>7.1011477271143084E-2</v>
      </c>
      <c r="E181" s="83">
        <v>4539</v>
      </c>
      <c r="F181" s="84">
        <v>0</v>
      </c>
      <c r="H181" s="80" t="s">
        <v>241</v>
      </c>
      <c r="I181" s="95">
        <v>1.7462253201694339E-4</v>
      </c>
      <c r="J181" s="96"/>
      <c r="K181" s="9">
        <f t="shared" si="14"/>
        <v>2.4466141558995265E-3</v>
      </c>
      <c r="L181" s="9">
        <f t="shared" si="15"/>
        <v>-1.2460612397185364E-5</v>
      </c>
    </row>
    <row r="182" spans="2:12" x14ac:dyDescent="0.25">
      <c r="B182" s="80" t="s">
        <v>242</v>
      </c>
      <c r="C182" s="159">
        <v>5.2875082617316604E-3</v>
      </c>
      <c r="D182" s="160">
        <v>7.2530748789673541E-2</v>
      </c>
      <c r="E182" s="83">
        <v>4539</v>
      </c>
      <c r="F182" s="84">
        <v>0</v>
      </c>
      <c r="H182" s="80" t="s">
        <v>242</v>
      </c>
      <c r="I182" s="95">
        <v>-1.799572762551526E-3</v>
      </c>
      <c r="J182" s="96"/>
      <c r="K182" s="9">
        <f t="shared" si="14"/>
        <v>-2.4679981064207688E-2</v>
      </c>
      <c r="L182" s="9">
        <f t="shared" si="15"/>
        <v>1.3118926811538971E-4</v>
      </c>
    </row>
    <row r="183" spans="2:12" x14ac:dyDescent="0.25">
      <c r="B183" s="80" t="s">
        <v>243</v>
      </c>
      <c r="C183" s="159">
        <v>2.7318792685613571E-2</v>
      </c>
      <c r="D183" s="160">
        <v>0.1630286226393661</v>
      </c>
      <c r="E183" s="83">
        <v>4539</v>
      </c>
      <c r="F183" s="84">
        <v>0</v>
      </c>
      <c r="H183" s="80" t="s">
        <v>243</v>
      </c>
      <c r="I183" s="95">
        <v>-3.9120125483652467E-3</v>
      </c>
      <c r="J183" s="96"/>
      <c r="K183" s="9">
        <f t="shared" si="14"/>
        <v>-2.3340325318151341E-2</v>
      </c>
      <c r="L183" s="9">
        <f t="shared" si="15"/>
        <v>6.5553801573063793E-4</v>
      </c>
    </row>
    <row r="184" spans="2:12" x14ac:dyDescent="0.25">
      <c r="B184" s="80" t="s">
        <v>244</v>
      </c>
      <c r="C184" s="159">
        <v>8.5922009253139465E-3</v>
      </c>
      <c r="D184" s="160">
        <v>9.2305211822266739E-2</v>
      </c>
      <c r="E184" s="83">
        <v>4539</v>
      </c>
      <c r="F184" s="84">
        <v>0</v>
      </c>
      <c r="H184" s="80" t="s">
        <v>244</v>
      </c>
      <c r="I184" s="95">
        <v>1.0795168409070304E-3</v>
      </c>
      <c r="J184" s="96"/>
      <c r="K184" s="9">
        <f t="shared" si="14"/>
        <v>1.1594593568220632E-2</v>
      </c>
      <c r="L184" s="9">
        <f t="shared" si="15"/>
        <v>-1.0048647759124548E-4</v>
      </c>
    </row>
    <row r="185" spans="2:12" ht="15.75" thickBot="1" x14ac:dyDescent="0.3">
      <c r="B185" s="85" t="s">
        <v>245</v>
      </c>
      <c r="C185" s="161">
        <v>6.8296981714033927E-3</v>
      </c>
      <c r="D185" s="162">
        <v>8.2368368427353372E-2</v>
      </c>
      <c r="E185" s="86">
        <v>4539</v>
      </c>
      <c r="F185" s="87">
        <v>0</v>
      </c>
      <c r="H185" s="85" t="s">
        <v>245</v>
      </c>
      <c r="I185" s="97">
        <v>5.188793647527409E-3</v>
      </c>
      <c r="J185" s="96"/>
      <c r="K185" s="9">
        <f t="shared" si="14"/>
        <v>6.2564742405772172E-2</v>
      </c>
      <c r="L185" s="9">
        <f t="shared" si="15"/>
        <v>-4.3023669356231974E-4</v>
      </c>
    </row>
    <row r="186" spans="2:12" ht="23.25" customHeight="1" thickTop="1" x14ac:dyDescent="0.25">
      <c r="B186" s="88" t="s">
        <v>46</v>
      </c>
      <c r="C186" s="88"/>
      <c r="D186" s="88"/>
      <c r="E186" s="88"/>
      <c r="F186" s="88"/>
      <c r="H186" s="88" t="s">
        <v>7</v>
      </c>
      <c r="I186" s="88"/>
      <c r="J186" s="96"/>
    </row>
  </sheetData>
  <mergeCells count="7">
    <mergeCell ref="B186:F186"/>
    <mergeCell ref="H4:I4"/>
    <mergeCell ref="H5:H6"/>
    <mergeCell ref="H186:I186"/>
    <mergeCell ref="B5:F5"/>
    <mergeCell ref="B6"/>
    <mergeCell ref="K5:L5"/>
  </mergeCells>
  <pageMargins left="0.25" right="0.2" top="0.25" bottom="0.25" header="0.55000000000000004" footer="0.05"/>
  <pageSetup scale="50" fitToHeight="0" orientation="landscape" r:id="rId1"/>
  <rowBreaks count="1" manualBreakCount="1">
    <brk id="68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268"/>
  <sheetViews>
    <sheetView zoomScaleNormal="100" workbookViewId="0"/>
  </sheetViews>
  <sheetFormatPr defaultRowHeight="15" x14ac:dyDescent="0.25"/>
  <cols>
    <col min="1" max="1" width="60.7109375" customWidth="1"/>
    <col min="2" max="2" width="9.140625" customWidth="1"/>
    <col min="3" max="3" width="9.85546875" customWidth="1"/>
    <col min="4" max="4" width="11.140625" customWidth="1"/>
    <col min="5" max="5" width="14.28515625" customWidth="1"/>
    <col min="7" max="7" width="13" customWidth="1"/>
  </cols>
  <sheetData>
    <row r="1" spans="1:10" x14ac:dyDescent="0.25">
      <c r="A1" t="s">
        <v>12</v>
      </c>
      <c r="E1" s="2" t="s">
        <v>63</v>
      </c>
    </row>
    <row r="3" spans="1:10" x14ac:dyDescent="0.25">
      <c r="B3" t="s">
        <v>61</v>
      </c>
    </row>
    <row r="5" spans="1:10" ht="15.75" customHeight="1" thickBot="1" x14ac:dyDescent="0.3">
      <c r="C5" s="99" t="s">
        <v>21</v>
      </c>
      <c r="D5" s="99"/>
      <c r="E5" s="99"/>
      <c r="F5" s="99"/>
      <c r="G5" s="99"/>
      <c r="H5" s="99"/>
      <c r="I5" s="99"/>
      <c r="J5" s="6"/>
    </row>
    <row r="6" spans="1:10" ht="25.5" thickTop="1" x14ac:dyDescent="0.25">
      <c r="C6" s="100" t="s">
        <v>13</v>
      </c>
      <c r="D6" s="101"/>
      <c r="E6" s="102" t="s">
        <v>14</v>
      </c>
      <c r="F6" s="103"/>
      <c r="G6" s="104" t="s">
        <v>15</v>
      </c>
      <c r="H6" s="103" t="s">
        <v>16</v>
      </c>
      <c r="I6" s="105" t="s">
        <v>17</v>
      </c>
      <c r="J6" s="6"/>
    </row>
    <row r="7" spans="1:10" ht="15.75" thickBot="1" x14ac:dyDescent="0.3">
      <c r="C7" s="106"/>
      <c r="D7" s="107"/>
      <c r="E7" s="108" t="s">
        <v>18</v>
      </c>
      <c r="F7" s="109" t="s">
        <v>19</v>
      </c>
      <c r="G7" s="109" t="s">
        <v>20</v>
      </c>
      <c r="H7" s="110"/>
      <c r="I7" s="111"/>
      <c r="J7" s="6"/>
    </row>
    <row r="8" spans="1:10" ht="15.75" thickTop="1" x14ac:dyDescent="0.25">
      <c r="C8" s="112" t="s">
        <v>5</v>
      </c>
      <c r="D8" s="113" t="s">
        <v>57</v>
      </c>
      <c r="E8" s="114">
        <v>0.66984192057087166</v>
      </c>
      <c r="F8" s="115">
        <v>1.665496711081648E-3</v>
      </c>
      <c r="G8" s="116"/>
      <c r="H8" s="117">
        <v>402.18747723365146</v>
      </c>
      <c r="I8" s="118">
        <v>0</v>
      </c>
      <c r="J8" s="6"/>
    </row>
    <row r="9" spans="1:10" ht="36.75" thickBot="1" x14ac:dyDescent="0.3">
      <c r="C9" s="119"/>
      <c r="D9" s="120" t="s">
        <v>59</v>
      </c>
      <c r="E9" s="121">
        <v>0.74375365326473775</v>
      </c>
      <c r="F9" s="122">
        <v>1.6657111573210098E-3</v>
      </c>
      <c r="G9" s="122">
        <v>0.99040421793740063</v>
      </c>
      <c r="H9" s="123">
        <v>446.50817760080849</v>
      </c>
      <c r="I9" s="124">
        <v>0</v>
      </c>
      <c r="J9" s="6"/>
    </row>
    <row r="10" spans="1:10" ht="15.75" customHeight="1" thickTop="1" x14ac:dyDescent="0.25">
      <c r="C10" s="125" t="s">
        <v>42</v>
      </c>
      <c r="D10" s="125"/>
      <c r="E10" s="125"/>
      <c r="F10" s="125"/>
      <c r="G10" s="125"/>
      <c r="H10" s="125"/>
      <c r="I10" s="125"/>
      <c r="J10" s="6"/>
    </row>
    <row r="12" spans="1:10" x14ac:dyDescent="0.25">
      <c r="D12" t="str">
        <f>"Combined Score="&amp;E8&amp;" + "&amp;E9&amp;" * Urban Score"</f>
        <v>Combined Score=0.669841920570872 + 0.743753653264738 * Urban Score</v>
      </c>
    </row>
    <row r="14" spans="1:10" x14ac:dyDescent="0.25">
      <c r="B14" t="s">
        <v>11</v>
      </c>
    </row>
    <row r="16" spans="1:10" ht="15.75" customHeight="1" thickBot="1" x14ac:dyDescent="0.3">
      <c r="C16" s="99" t="s">
        <v>21</v>
      </c>
      <c r="D16" s="99"/>
      <c r="E16" s="99"/>
      <c r="F16" s="99"/>
      <c r="G16" s="99"/>
      <c r="H16" s="99"/>
      <c r="I16" s="99"/>
      <c r="J16" s="6"/>
    </row>
    <row r="17" spans="2:10" ht="25.5" thickTop="1" x14ac:dyDescent="0.25">
      <c r="C17" s="100" t="s">
        <v>13</v>
      </c>
      <c r="D17" s="101"/>
      <c r="E17" s="102" t="s">
        <v>14</v>
      </c>
      <c r="F17" s="103"/>
      <c r="G17" s="104" t="s">
        <v>15</v>
      </c>
      <c r="H17" s="103" t="s">
        <v>16</v>
      </c>
      <c r="I17" s="105" t="s">
        <v>17</v>
      </c>
      <c r="J17" s="6"/>
    </row>
    <row r="18" spans="2:10" ht="15.75" thickBot="1" x14ac:dyDescent="0.3">
      <c r="C18" s="106"/>
      <c r="D18" s="107"/>
      <c r="E18" s="108" t="s">
        <v>18</v>
      </c>
      <c r="F18" s="109" t="s">
        <v>19</v>
      </c>
      <c r="G18" s="109" t="s">
        <v>20</v>
      </c>
      <c r="H18" s="110"/>
      <c r="I18" s="111"/>
      <c r="J18" s="6"/>
    </row>
    <row r="19" spans="2:10" ht="15.75" thickTop="1" x14ac:dyDescent="0.25">
      <c r="C19" s="112" t="s">
        <v>5</v>
      </c>
      <c r="D19" s="113" t="s">
        <v>57</v>
      </c>
      <c r="E19" s="114">
        <v>-0.57318044051492645</v>
      </c>
      <c r="F19" s="115">
        <v>1.3130320275018482E-3</v>
      </c>
      <c r="G19" s="116"/>
      <c r="H19" s="117">
        <v>-436.53195695877235</v>
      </c>
      <c r="I19" s="118">
        <v>0</v>
      </c>
      <c r="J19" s="6"/>
    </row>
    <row r="20" spans="2:10" ht="36.75" thickBot="1" x14ac:dyDescent="0.3">
      <c r="C20" s="119"/>
      <c r="D20" s="120" t="s">
        <v>58</v>
      </c>
      <c r="E20" s="121">
        <v>0.80801214950166356</v>
      </c>
      <c r="F20" s="122">
        <v>1.3131766903158695E-3</v>
      </c>
      <c r="G20" s="122">
        <v>0.99406162839325041</v>
      </c>
      <c r="H20" s="123">
        <v>615.31106625667076</v>
      </c>
      <c r="I20" s="124">
        <v>0</v>
      </c>
      <c r="J20" s="6"/>
    </row>
    <row r="21" spans="2:10" ht="15.75" customHeight="1" thickTop="1" x14ac:dyDescent="0.25">
      <c r="C21" s="125" t="s">
        <v>42</v>
      </c>
      <c r="D21" s="125"/>
      <c r="E21" s="125"/>
      <c r="F21" s="125"/>
      <c r="G21" s="125"/>
      <c r="H21" s="125"/>
      <c r="I21" s="125"/>
      <c r="J21" s="6"/>
    </row>
    <row r="23" spans="2:10" x14ac:dyDescent="0.25">
      <c r="D23" t="str">
        <f>"Combined Score="&amp;E19&amp;" + "&amp;E20&amp;" * Rural Score"</f>
        <v>Combined Score=-0.573180440514926 + 0.808012149501664 * Rural Score</v>
      </c>
    </row>
    <row r="26" spans="2:10" x14ac:dyDescent="0.25">
      <c r="B26" t="s">
        <v>22</v>
      </c>
    </row>
    <row r="28" spans="2:10" x14ac:dyDescent="0.25">
      <c r="C28" s="99" t="s">
        <v>23</v>
      </c>
      <c r="D28" s="99"/>
      <c r="E28" s="99"/>
      <c r="F28" s="6"/>
    </row>
    <row r="29" spans="2:10" ht="15.75" thickBot="1" x14ac:dyDescent="0.3">
      <c r="C29" s="126" t="s">
        <v>43</v>
      </c>
      <c r="D29" s="127"/>
      <c r="E29" s="127"/>
      <c r="F29" s="6"/>
    </row>
    <row r="30" spans="2:10" ht="15.75" thickTop="1" x14ac:dyDescent="0.25">
      <c r="C30" s="128" t="s">
        <v>24</v>
      </c>
      <c r="D30" s="113" t="s">
        <v>25</v>
      </c>
      <c r="E30" s="129">
        <v>8423.0000500000024</v>
      </c>
      <c r="F30" s="6"/>
    </row>
    <row r="31" spans="2:10" x14ac:dyDescent="0.25">
      <c r="C31" s="130"/>
      <c r="D31" s="131" t="s">
        <v>26</v>
      </c>
      <c r="E31" s="132">
        <v>0</v>
      </c>
      <c r="F31" s="6"/>
    </row>
    <row r="32" spans="2:10" x14ac:dyDescent="0.25">
      <c r="C32" s="130" t="s">
        <v>1</v>
      </c>
      <c r="D32" s="133"/>
      <c r="E32" s="134">
        <v>0.2837404754626337</v>
      </c>
      <c r="F32" s="6"/>
    </row>
    <row r="33" spans="3:6" ht="15" customHeight="1" x14ac:dyDescent="0.25">
      <c r="C33" s="130" t="s">
        <v>44</v>
      </c>
      <c r="D33" s="133"/>
      <c r="E33" s="135">
        <v>1.0906353940249471E-2</v>
      </c>
      <c r="F33" s="6"/>
    </row>
    <row r="34" spans="3:6" x14ac:dyDescent="0.25">
      <c r="C34" s="130" t="s">
        <v>27</v>
      </c>
      <c r="D34" s="133"/>
      <c r="E34" s="134">
        <v>0.46941260010681685</v>
      </c>
      <c r="F34" s="6"/>
    </row>
    <row r="35" spans="3:6" x14ac:dyDescent="0.25">
      <c r="C35" s="130" t="s">
        <v>28</v>
      </c>
      <c r="D35" s="133"/>
      <c r="E35" s="136" t="s">
        <v>248</v>
      </c>
      <c r="F35" s="6"/>
    </row>
    <row r="36" spans="3:6" ht="15" customHeight="1" x14ac:dyDescent="0.25">
      <c r="C36" s="130" t="s">
        <v>29</v>
      </c>
      <c r="D36" s="133"/>
      <c r="E36" s="137">
        <v>1.0009513951284534</v>
      </c>
      <c r="F36" s="6"/>
    </row>
    <row r="37" spans="3:6" x14ac:dyDescent="0.25">
      <c r="C37" s="130" t="s">
        <v>30</v>
      </c>
      <c r="D37" s="133"/>
      <c r="E37" s="138">
        <v>-0.27143571637790481</v>
      </c>
      <c r="F37" s="6"/>
    </row>
    <row r="38" spans="3:6" ht="15" customHeight="1" x14ac:dyDescent="0.25">
      <c r="C38" s="130" t="s">
        <v>31</v>
      </c>
      <c r="D38" s="133"/>
      <c r="E38" s="138">
        <v>2.6684858400972573E-2</v>
      </c>
      <c r="F38" s="6"/>
    </row>
    <row r="39" spans="3:6" x14ac:dyDescent="0.25">
      <c r="C39" s="130" t="s">
        <v>32</v>
      </c>
      <c r="D39" s="133"/>
      <c r="E39" s="138">
        <v>-0.97147670341193493</v>
      </c>
      <c r="F39" s="6"/>
    </row>
    <row r="40" spans="3:6" ht="15" customHeight="1" x14ac:dyDescent="0.25">
      <c r="C40" s="130" t="s">
        <v>33</v>
      </c>
      <c r="D40" s="133"/>
      <c r="E40" s="138">
        <v>5.3363387005281253E-2</v>
      </c>
      <c r="F40" s="6"/>
    </row>
    <row r="41" spans="3:6" x14ac:dyDescent="0.25">
      <c r="C41" s="130" t="s">
        <v>34</v>
      </c>
      <c r="D41" s="133"/>
      <c r="E41" s="139">
        <v>-2.0634988407875765</v>
      </c>
      <c r="F41" s="6"/>
    </row>
    <row r="42" spans="3:6" x14ac:dyDescent="0.25">
      <c r="C42" s="130" t="s">
        <v>35</v>
      </c>
      <c r="D42" s="133"/>
      <c r="E42" s="139">
        <v>2.4692551753582226</v>
      </c>
      <c r="F42" s="6"/>
    </row>
    <row r="43" spans="3:6" x14ac:dyDescent="0.25">
      <c r="C43" s="130" t="s">
        <v>36</v>
      </c>
      <c r="D43" s="140" t="s">
        <v>37</v>
      </c>
      <c r="E43" s="134">
        <v>-0.79588606225402359</v>
      </c>
      <c r="F43" s="6"/>
    </row>
    <row r="44" spans="3:6" x14ac:dyDescent="0.25">
      <c r="C44" s="130"/>
      <c r="D44" s="140" t="s">
        <v>38</v>
      </c>
      <c r="E44" s="134">
        <v>0.12106447644031969</v>
      </c>
      <c r="F44" s="6"/>
    </row>
    <row r="45" spans="3:6" x14ac:dyDescent="0.25">
      <c r="C45" s="130"/>
      <c r="D45" s="140" t="s">
        <v>39</v>
      </c>
      <c r="E45" s="134">
        <v>0.72029856997606734</v>
      </c>
      <c r="F45" s="6"/>
    </row>
    <row r="46" spans="3:6" ht="15.75" thickBot="1" x14ac:dyDescent="0.3">
      <c r="C46" s="119"/>
      <c r="D46" s="141" t="s">
        <v>40</v>
      </c>
      <c r="E46" s="142">
        <v>1.1891859403461755</v>
      </c>
      <c r="F46" s="6"/>
    </row>
    <row r="47" spans="3:6" ht="15.75" customHeight="1" thickTop="1" x14ac:dyDescent="0.25">
      <c r="C47" s="125" t="s">
        <v>60</v>
      </c>
      <c r="D47" s="125"/>
      <c r="E47" s="125"/>
      <c r="F47" s="6"/>
    </row>
    <row r="49" spans="2:2" x14ac:dyDescent="0.25">
      <c r="B49" t="s">
        <v>62</v>
      </c>
    </row>
    <row r="81" spans="1:17" ht="15.75" thickBot="1" x14ac:dyDescent="0.3"/>
    <row r="82" spans="1:17" ht="15.75" customHeight="1" thickTop="1" x14ac:dyDescent="0.25">
      <c r="A82" s="143" t="s">
        <v>45</v>
      </c>
      <c r="B82" s="102" t="s">
        <v>49</v>
      </c>
      <c r="C82" s="103"/>
      <c r="D82" s="103"/>
      <c r="E82" s="103"/>
      <c r="F82" s="103"/>
      <c r="G82" s="103" t="s">
        <v>50</v>
      </c>
      <c r="H82" s="103"/>
      <c r="I82" s="103"/>
      <c r="J82" s="103"/>
      <c r="K82" s="103"/>
      <c r="L82" s="103" t="s">
        <v>51</v>
      </c>
      <c r="M82" s="103"/>
      <c r="N82" s="103"/>
      <c r="O82" s="103"/>
      <c r="P82" s="105"/>
      <c r="Q82" s="127"/>
    </row>
    <row r="83" spans="1:17" ht="15.75" thickBot="1" x14ac:dyDescent="0.3">
      <c r="A83" s="144"/>
      <c r="B83" s="108" t="s">
        <v>52</v>
      </c>
      <c r="C83" s="109" t="s">
        <v>53</v>
      </c>
      <c r="D83" s="109" t="s">
        <v>54</v>
      </c>
      <c r="E83" s="109" t="s">
        <v>55</v>
      </c>
      <c r="F83" s="109" t="s">
        <v>56</v>
      </c>
      <c r="G83" s="109" t="s">
        <v>52</v>
      </c>
      <c r="H83" s="109" t="s">
        <v>53</v>
      </c>
      <c r="I83" s="109" t="s">
        <v>54</v>
      </c>
      <c r="J83" s="109" t="s">
        <v>55</v>
      </c>
      <c r="K83" s="109" t="s">
        <v>56</v>
      </c>
      <c r="L83" s="109" t="s">
        <v>52</v>
      </c>
      <c r="M83" s="109" t="s">
        <v>53</v>
      </c>
      <c r="N83" s="109" t="s">
        <v>54</v>
      </c>
      <c r="O83" s="109" t="s">
        <v>55</v>
      </c>
      <c r="P83" s="145" t="s">
        <v>56</v>
      </c>
      <c r="Q83" s="127"/>
    </row>
    <row r="84" spans="1:17" ht="15.75" thickTop="1" x14ac:dyDescent="0.25">
      <c r="A84" s="146" t="s">
        <v>64</v>
      </c>
      <c r="B84" s="114">
        <v>0.81872293228921322</v>
      </c>
      <c r="C84" s="115">
        <v>0.79169601392289757</v>
      </c>
      <c r="D84" s="115">
        <v>0.61292017635075113</v>
      </c>
      <c r="E84" s="115">
        <v>0.51229245162562809</v>
      </c>
      <c r="F84" s="115">
        <v>0.58980953167916028</v>
      </c>
      <c r="G84" s="115">
        <v>0.57450385923484826</v>
      </c>
      <c r="H84" s="115">
        <v>0.43076900399798795</v>
      </c>
      <c r="I84" s="115">
        <v>0.44204038547663582</v>
      </c>
      <c r="J84" s="115">
        <v>0.50544486764090879</v>
      </c>
      <c r="K84" s="115">
        <v>0.61480934662843312</v>
      </c>
      <c r="L84" s="115">
        <v>0.80102149694570368</v>
      </c>
      <c r="M84" s="115">
        <v>0.8453111627497728</v>
      </c>
      <c r="N84" s="115">
        <v>0.81155202835730467</v>
      </c>
      <c r="O84" s="115">
        <v>0.79342138944346219</v>
      </c>
      <c r="P84" s="147">
        <v>0.78151417516339261</v>
      </c>
      <c r="Q84" s="127"/>
    </row>
    <row r="85" spans="1:17" x14ac:dyDescent="0.25">
      <c r="A85" s="148" t="s">
        <v>65</v>
      </c>
      <c r="B85" s="149">
        <v>0.14080540138267156</v>
      </c>
      <c r="C85" s="150">
        <v>0.12313875751979378</v>
      </c>
      <c r="D85" s="150">
        <v>0.11473076729847341</v>
      </c>
      <c r="E85" s="150">
        <v>8.8704112515364919E-2</v>
      </c>
      <c r="F85" s="150">
        <v>5.1733946673593149E-2</v>
      </c>
      <c r="G85" s="150">
        <v>9.8017105935522958E-2</v>
      </c>
      <c r="H85" s="150">
        <v>0.1026629072112632</v>
      </c>
      <c r="I85" s="150">
        <v>8.7012414044371308E-2</v>
      </c>
      <c r="J85" s="150">
        <v>5.3182220020522551E-2</v>
      </c>
      <c r="K85" s="150">
        <v>4.9631072425946679E-2</v>
      </c>
      <c r="L85" s="150">
        <v>0.16399675592238067</v>
      </c>
      <c r="M85" s="150">
        <v>0.12054452078400384</v>
      </c>
      <c r="N85" s="150">
        <v>0.13677196253911889</v>
      </c>
      <c r="O85" s="150">
        <v>0.12076837656548425</v>
      </c>
      <c r="P85" s="151">
        <v>8.5485166875494734E-2</v>
      </c>
      <c r="Q85" s="127"/>
    </row>
    <row r="86" spans="1:17" x14ac:dyDescent="0.25">
      <c r="A86" s="148" t="s">
        <v>66</v>
      </c>
      <c r="B86" s="149">
        <v>8.2258108277806377E-4</v>
      </c>
      <c r="C86" s="150">
        <v>2.8092685805677898E-3</v>
      </c>
      <c r="D86" s="150">
        <v>1.5712019059539169E-2</v>
      </c>
      <c r="E86" s="150">
        <v>1.7676693027670852E-2</v>
      </c>
      <c r="F86" s="150">
        <v>1.7263861191472135E-2</v>
      </c>
      <c r="G86" s="150">
        <v>1.8655696983337793E-2</v>
      </c>
      <c r="H86" s="150">
        <v>2.5022455062538699E-2</v>
      </c>
      <c r="I86" s="150">
        <v>1.672150708315627E-2</v>
      </c>
      <c r="J86" s="150">
        <v>2.0413942918885115E-2</v>
      </c>
      <c r="K86" s="150">
        <v>1.7300991588845835E-2</v>
      </c>
      <c r="L86" s="150">
        <v>5.7526202761799057E-4</v>
      </c>
      <c r="M86" s="150">
        <v>2.0036105191674953E-3</v>
      </c>
      <c r="N86" s="150">
        <v>1.0364437019675285E-3</v>
      </c>
      <c r="O86" s="150">
        <v>7.1141148875265457E-3</v>
      </c>
      <c r="P86" s="151">
        <v>2.8256385858410099E-3</v>
      </c>
      <c r="Q86" s="127"/>
    </row>
    <row r="87" spans="1:17" x14ac:dyDescent="0.25">
      <c r="A87" s="148" t="s">
        <v>67</v>
      </c>
      <c r="B87" s="149">
        <v>3.5691269795630246E-3</v>
      </c>
      <c r="C87" s="150">
        <v>3.6503237186298269E-2</v>
      </c>
      <c r="D87" s="150">
        <v>0.16945944940448487</v>
      </c>
      <c r="E87" s="150">
        <v>0.29047501856342101</v>
      </c>
      <c r="F87" s="150">
        <v>0.29256728885621558</v>
      </c>
      <c r="G87" s="150">
        <v>0.2183010956902883</v>
      </c>
      <c r="H87" s="150">
        <v>0.31824796165723357</v>
      </c>
      <c r="I87" s="150">
        <v>0.37064870660810872</v>
      </c>
      <c r="J87" s="150">
        <v>0.34725582780118602</v>
      </c>
      <c r="K87" s="150">
        <v>0.28956317930151143</v>
      </c>
      <c r="L87" s="150">
        <v>1.1254590120956061E-3</v>
      </c>
      <c r="M87" s="150">
        <v>3.7340833095932621E-3</v>
      </c>
      <c r="N87" s="150">
        <v>1.2628888075282254E-2</v>
      </c>
      <c r="O87" s="150">
        <v>2.4749769740857377E-2</v>
      </c>
      <c r="P87" s="151">
        <v>6.3565939344783759E-2</v>
      </c>
      <c r="Q87" s="127"/>
    </row>
    <row r="88" spans="1:17" x14ac:dyDescent="0.25">
      <c r="A88" s="148" t="s">
        <v>68</v>
      </c>
      <c r="B88" s="149">
        <v>6.8953668879104875E-4</v>
      </c>
      <c r="C88" s="150">
        <v>3.129694192143415E-3</v>
      </c>
      <c r="D88" s="150">
        <v>1.9045655716033182E-2</v>
      </c>
      <c r="E88" s="150">
        <v>2.6164337781777867E-2</v>
      </c>
      <c r="F88" s="150">
        <v>8.2470595086809456E-3</v>
      </c>
      <c r="G88" s="150">
        <v>1.9319985898116374E-2</v>
      </c>
      <c r="H88" s="150">
        <v>2.5591752004355314E-2</v>
      </c>
      <c r="I88" s="150">
        <v>3.2856601550346948E-2</v>
      </c>
      <c r="J88" s="150">
        <v>7.6824168196072103E-3</v>
      </c>
      <c r="K88" s="150">
        <v>9.1103977080091002E-3</v>
      </c>
      <c r="L88" s="152">
        <v>0</v>
      </c>
      <c r="M88" s="152">
        <v>0</v>
      </c>
      <c r="N88" s="150">
        <v>1.0364437019675288E-3</v>
      </c>
      <c r="O88" s="150">
        <v>1.1188592846483623E-2</v>
      </c>
      <c r="P88" s="151">
        <v>1.0921174926447761E-2</v>
      </c>
      <c r="Q88" s="127"/>
    </row>
    <row r="89" spans="1:17" x14ac:dyDescent="0.25">
      <c r="A89" s="148" t="s">
        <v>69</v>
      </c>
      <c r="B89" s="153">
        <v>0</v>
      </c>
      <c r="C89" s="150">
        <v>4.1676766298601783E-4</v>
      </c>
      <c r="D89" s="150">
        <v>2.714291080265339E-4</v>
      </c>
      <c r="E89" s="150">
        <v>2.1861045014489162E-3</v>
      </c>
      <c r="F89" s="150">
        <v>2.5059267973321338E-3</v>
      </c>
      <c r="G89" s="150">
        <v>5.3257379495926123E-4</v>
      </c>
      <c r="H89" s="150">
        <v>2.7927437270881331E-3</v>
      </c>
      <c r="I89" s="150">
        <v>1.6521968510933946E-3</v>
      </c>
      <c r="J89" s="150">
        <v>5.6744182229077128E-3</v>
      </c>
      <c r="K89" s="152">
        <v>0</v>
      </c>
      <c r="L89" s="152">
        <v>0</v>
      </c>
      <c r="M89" s="152">
        <v>0</v>
      </c>
      <c r="N89" s="150">
        <v>8.2272239977103129E-4</v>
      </c>
      <c r="O89" s="152">
        <v>0</v>
      </c>
      <c r="P89" s="154">
        <v>0</v>
      </c>
      <c r="Q89" s="127"/>
    </row>
    <row r="90" spans="1:17" x14ac:dyDescent="0.25">
      <c r="A90" s="148" t="s">
        <v>70</v>
      </c>
      <c r="B90" s="149">
        <v>1.6761548969971344E-3</v>
      </c>
      <c r="C90" s="150">
        <v>1.0637929882242492E-2</v>
      </c>
      <c r="D90" s="150">
        <v>1.8800320991634555E-2</v>
      </c>
      <c r="E90" s="150">
        <v>1.5311217851524058E-2</v>
      </c>
      <c r="F90" s="150">
        <v>4.1631163596186349E-3</v>
      </c>
      <c r="G90" s="150">
        <v>1.4655168332169538E-2</v>
      </c>
      <c r="H90" s="150">
        <v>3.3644997678237802E-2</v>
      </c>
      <c r="I90" s="150">
        <v>9.3073101517402949E-3</v>
      </c>
      <c r="J90" s="150">
        <v>1.0050071803907111E-3</v>
      </c>
      <c r="K90" s="150">
        <v>6.6659843617630464E-3</v>
      </c>
      <c r="L90" s="152">
        <v>0</v>
      </c>
      <c r="M90" s="150">
        <v>2.7578795906863895E-3</v>
      </c>
      <c r="N90" s="150">
        <v>8.7233563674883313E-3</v>
      </c>
      <c r="O90" s="150">
        <v>1.2818084842432874E-2</v>
      </c>
      <c r="P90" s="151">
        <v>1.0156174372333401E-2</v>
      </c>
      <c r="Q90" s="127"/>
    </row>
    <row r="91" spans="1:17" ht="24" x14ac:dyDescent="0.25">
      <c r="A91" s="148" t="s">
        <v>71</v>
      </c>
      <c r="B91" s="149">
        <v>3.3714266679984763E-2</v>
      </c>
      <c r="C91" s="150">
        <v>3.1668331053070757E-2</v>
      </c>
      <c r="D91" s="150">
        <v>4.9060182071057543E-2</v>
      </c>
      <c r="E91" s="150">
        <v>4.7190064133163651E-2</v>
      </c>
      <c r="F91" s="150">
        <v>3.3709268933927124E-2</v>
      </c>
      <c r="G91" s="150">
        <v>5.6014514130756178E-2</v>
      </c>
      <c r="H91" s="150">
        <v>6.1268178661294498E-2</v>
      </c>
      <c r="I91" s="150">
        <v>3.9760878234547388E-2</v>
      </c>
      <c r="J91" s="150">
        <v>5.9341299395592274E-2</v>
      </c>
      <c r="K91" s="150">
        <v>1.2919027985489667E-2</v>
      </c>
      <c r="L91" s="150">
        <v>3.3281026092203569E-2</v>
      </c>
      <c r="M91" s="150">
        <v>2.5648743046777077E-2</v>
      </c>
      <c r="N91" s="150">
        <v>2.7428154857100602E-2</v>
      </c>
      <c r="O91" s="150">
        <v>2.9939671673754071E-2</v>
      </c>
      <c r="P91" s="151">
        <v>4.5531730731706313E-2</v>
      </c>
      <c r="Q91" s="127"/>
    </row>
    <row r="92" spans="1:17" x14ac:dyDescent="0.25">
      <c r="A92" s="148" t="s">
        <v>72</v>
      </c>
      <c r="B92" s="149">
        <v>0.14307409170925217</v>
      </c>
      <c r="C92" s="150">
        <v>0.21799092387136984</v>
      </c>
      <c r="D92" s="150">
        <v>0.23695504673409121</v>
      </c>
      <c r="E92" s="150">
        <v>0.4439231127709396</v>
      </c>
      <c r="F92" s="150">
        <v>0.69654126739224098</v>
      </c>
      <c r="G92" s="150">
        <v>0.17168066414163391</v>
      </c>
      <c r="H92" s="150">
        <v>0.33209271123695572</v>
      </c>
      <c r="I92" s="150">
        <v>0.54913489484686584</v>
      </c>
      <c r="J92" s="150">
        <v>0.72538905386017793</v>
      </c>
      <c r="K92" s="150">
        <v>0.73633367313839737</v>
      </c>
      <c r="L92" s="150">
        <v>9.5360013613500938E-2</v>
      </c>
      <c r="M92" s="150">
        <v>0.21077840082070221</v>
      </c>
      <c r="N92" s="150">
        <v>0.24022108531908462</v>
      </c>
      <c r="O92" s="150">
        <v>0.25103931796421014</v>
      </c>
      <c r="P92" s="151">
        <v>0.30245507249753417</v>
      </c>
      <c r="Q92" s="127"/>
    </row>
    <row r="93" spans="1:17" x14ac:dyDescent="0.25">
      <c r="A93" s="148" t="s">
        <v>73</v>
      </c>
      <c r="B93" s="149">
        <v>0.24021151734470525</v>
      </c>
      <c r="C93" s="150">
        <v>0.38734516480452297</v>
      </c>
      <c r="D93" s="150">
        <v>0.44077001225156109</v>
      </c>
      <c r="E93" s="150">
        <v>0.37834211414907865</v>
      </c>
      <c r="F93" s="150">
        <v>0.15026414780397099</v>
      </c>
      <c r="G93" s="150">
        <v>0.3848948983988143</v>
      </c>
      <c r="H93" s="150">
        <v>0.44585681383440107</v>
      </c>
      <c r="I93" s="150">
        <v>0.34148837191413783</v>
      </c>
      <c r="J93" s="150">
        <v>0.17745608271976634</v>
      </c>
      <c r="K93" s="150">
        <v>0.10252808382494581</v>
      </c>
      <c r="L93" s="150">
        <v>0.186369252118049</v>
      </c>
      <c r="M93" s="150">
        <v>0.34750765515951126</v>
      </c>
      <c r="N93" s="150">
        <v>0.38390314622735694</v>
      </c>
      <c r="O93" s="150">
        <v>0.44676067540864633</v>
      </c>
      <c r="P93" s="151">
        <v>0.36360478918575523</v>
      </c>
      <c r="Q93" s="127"/>
    </row>
    <row r="94" spans="1:17" x14ac:dyDescent="0.25">
      <c r="A94" s="148" t="s">
        <v>74</v>
      </c>
      <c r="B94" s="149">
        <v>4.2494148085084275E-2</v>
      </c>
      <c r="C94" s="150">
        <v>5.3543299396776885E-2</v>
      </c>
      <c r="D94" s="150">
        <v>4.9564942522387412E-2</v>
      </c>
      <c r="E94" s="150">
        <v>2.0829642004540194E-2</v>
      </c>
      <c r="F94" s="150">
        <v>3.1556961986207929E-3</v>
      </c>
      <c r="G94" s="150">
        <v>8.2942421291317403E-2</v>
      </c>
      <c r="H94" s="150">
        <v>5.3720558219901397E-2</v>
      </c>
      <c r="I94" s="150">
        <v>9.8082156496326293E-3</v>
      </c>
      <c r="J94" s="150">
        <v>5.126136617961183E-3</v>
      </c>
      <c r="K94" s="152">
        <v>0</v>
      </c>
      <c r="L94" s="150">
        <v>3.96876213108582E-2</v>
      </c>
      <c r="M94" s="150">
        <v>2.9506603789412902E-2</v>
      </c>
      <c r="N94" s="150">
        <v>2.7576213373858877E-2</v>
      </c>
      <c r="O94" s="150">
        <v>4.9962376284623335E-2</v>
      </c>
      <c r="P94" s="151">
        <v>2.4504522964241361E-2</v>
      </c>
      <c r="Q94" s="127"/>
    </row>
    <row r="95" spans="1:17" x14ac:dyDescent="0.25">
      <c r="A95" s="148" t="s">
        <v>75</v>
      </c>
      <c r="B95" s="149">
        <v>0.11356617009565302</v>
      </c>
      <c r="C95" s="150">
        <v>8.4738608469527507E-2</v>
      </c>
      <c r="D95" s="150">
        <v>9.6034630466645024E-2</v>
      </c>
      <c r="E95" s="150">
        <v>3.4326747287760251E-2</v>
      </c>
      <c r="F95" s="150">
        <v>4.6900818387082812E-3</v>
      </c>
      <c r="G95" s="150">
        <v>0.11828725475215053</v>
      </c>
      <c r="H95" s="150">
        <v>5.4467050809994866E-2</v>
      </c>
      <c r="I95" s="150">
        <v>2.0770465635205782E-2</v>
      </c>
      <c r="J95" s="150">
        <v>7.5082281584870963E-3</v>
      </c>
      <c r="K95" s="150">
        <v>1.0053708359538446E-3</v>
      </c>
      <c r="L95" s="150">
        <v>0.13790972597645954</v>
      </c>
      <c r="M95" s="150">
        <v>6.9736994109149048E-2</v>
      </c>
      <c r="N95" s="150">
        <v>8.1639788633843025E-2</v>
      </c>
      <c r="O95" s="150">
        <v>9.5727940940231918E-2</v>
      </c>
      <c r="P95" s="151">
        <v>5.1536545322503825E-2</v>
      </c>
      <c r="Q95" s="127"/>
    </row>
    <row r="96" spans="1:17" x14ac:dyDescent="0.25">
      <c r="A96" s="148" t="s">
        <v>76</v>
      </c>
      <c r="B96" s="149">
        <v>7.7034243562956073E-2</v>
      </c>
      <c r="C96" s="150">
        <v>3.2997893731414138E-2</v>
      </c>
      <c r="D96" s="150">
        <v>2.0980041848550103E-2</v>
      </c>
      <c r="E96" s="150">
        <v>8.3374568664478319E-3</v>
      </c>
      <c r="F96" s="150">
        <v>3.0550878497211695E-3</v>
      </c>
      <c r="G96" s="150">
        <v>2.5939136849687881E-2</v>
      </c>
      <c r="H96" s="150">
        <v>8.7309344376543929E-3</v>
      </c>
      <c r="I96" s="150">
        <v>2.6924291282383783E-3</v>
      </c>
      <c r="J96" s="152">
        <v>0</v>
      </c>
      <c r="K96" s="150">
        <v>5.1628288707280742E-4</v>
      </c>
      <c r="L96" s="150">
        <v>9.4902633562121225E-2</v>
      </c>
      <c r="M96" s="150">
        <v>4.5750697297795649E-2</v>
      </c>
      <c r="N96" s="150">
        <v>4.0086034557122695E-2</v>
      </c>
      <c r="O96" s="150">
        <v>2.0574470772111993E-2</v>
      </c>
      <c r="P96" s="151">
        <v>2.9065365914656822E-2</v>
      </c>
      <c r="Q96" s="127"/>
    </row>
    <row r="97" spans="1:17" x14ac:dyDescent="0.25">
      <c r="A97" s="148" t="s">
        <v>77</v>
      </c>
      <c r="B97" s="149">
        <v>7.4432260381303239E-2</v>
      </c>
      <c r="C97" s="150">
        <v>4.6756926486065928E-2</v>
      </c>
      <c r="D97" s="150">
        <v>4.4674686653033507E-2</v>
      </c>
      <c r="E97" s="150">
        <v>1.3569332639543538E-2</v>
      </c>
      <c r="F97" s="150">
        <v>2.4631477948340525E-3</v>
      </c>
      <c r="G97" s="150">
        <v>7.4801209032916496E-2</v>
      </c>
      <c r="H97" s="150">
        <v>1.640820154431949E-2</v>
      </c>
      <c r="I97" s="150">
        <v>1.074323599186352E-2</v>
      </c>
      <c r="J97" s="150">
        <v>4.0478833689012103E-3</v>
      </c>
      <c r="K97" s="150">
        <v>1.2705540628157608E-3</v>
      </c>
      <c r="L97" s="150">
        <v>7.8582304195706471E-2</v>
      </c>
      <c r="M97" s="150">
        <v>5.7882706541690185E-2</v>
      </c>
      <c r="N97" s="150">
        <v>4.3083185183159428E-2</v>
      </c>
      <c r="O97" s="150">
        <v>3.6164965510362107E-2</v>
      </c>
      <c r="P97" s="151">
        <v>2.3361051105970553E-2</v>
      </c>
      <c r="Q97" s="127"/>
    </row>
    <row r="98" spans="1:17" x14ac:dyDescent="0.25">
      <c r="A98" s="148" t="s">
        <v>78</v>
      </c>
      <c r="B98" s="149">
        <v>0.27253550559228212</v>
      </c>
      <c r="C98" s="150">
        <v>0.13280312956894491</v>
      </c>
      <c r="D98" s="150">
        <v>3.659713868919702E-2</v>
      </c>
      <c r="E98" s="150">
        <v>7.5778990856428851E-3</v>
      </c>
      <c r="F98" s="150">
        <v>1.3752930799759717E-3</v>
      </c>
      <c r="G98" s="150">
        <v>8.1024445369122067E-2</v>
      </c>
      <c r="H98" s="150">
        <v>5.7922205673924115E-3</v>
      </c>
      <c r="I98" s="150">
        <v>1.4071794298218864E-3</v>
      </c>
      <c r="J98" s="150">
        <v>9.7816975309862977E-4</v>
      </c>
      <c r="K98" s="152">
        <v>0</v>
      </c>
      <c r="L98" s="150">
        <v>0.32451763408304912</v>
      </c>
      <c r="M98" s="150">
        <v>0.20989833347484635</v>
      </c>
      <c r="N98" s="150">
        <v>0.13454066012575339</v>
      </c>
      <c r="O98" s="150">
        <v>5.6602056185291266E-2</v>
      </c>
      <c r="P98" s="151">
        <v>2.1941286922793016E-2</v>
      </c>
      <c r="Q98" s="127"/>
    </row>
    <row r="99" spans="1:17" x14ac:dyDescent="0.25">
      <c r="A99" s="148" t="s">
        <v>79</v>
      </c>
      <c r="B99" s="149">
        <v>7.8144977762368006E-3</v>
      </c>
      <c r="C99" s="150">
        <v>1.9524655673791209E-3</v>
      </c>
      <c r="D99" s="150">
        <v>5.1214701133686013E-3</v>
      </c>
      <c r="E99" s="150">
        <v>2.8780283433097868E-3</v>
      </c>
      <c r="F99" s="150">
        <v>9.6547092884847578E-3</v>
      </c>
      <c r="G99" s="150">
        <v>5.339671314117167E-3</v>
      </c>
      <c r="H99" s="150">
        <v>4.7304487008592994E-3</v>
      </c>
      <c r="I99" s="152">
        <v>0</v>
      </c>
      <c r="J99" s="150">
        <v>1.0063792446391872E-2</v>
      </c>
      <c r="K99" s="150">
        <v>9.3483802303974389E-3</v>
      </c>
      <c r="L99" s="150">
        <v>7.8298868223220519E-3</v>
      </c>
      <c r="M99" s="150">
        <v>6.9093431471556358E-3</v>
      </c>
      <c r="N99" s="150">
        <v>2.8600962104797568E-3</v>
      </c>
      <c r="O99" s="150">
        <v>3.0675635947159368E-3</v>
      </c>
      <c r="P99" s="151">
        <v>4.9922366236880922E-3</v>
      </c>
      <c r="Q99" s="127"/>
    </row>
    <row r="100" spans="1:17" x14ac:dyDescent="0.25">
      <c r="A100" s="148" t="s">
        <v>80</v>
      </c>
      <c r="B100" s="149">
        <v>1.9034116045430392E-2</v>
      </c>
      <c r="C100" s="150">
        <v>5.1030978224346855E-3</v>
      </c>
      <c r="D100" s="150">
        <v>1.1726920118144987E-3</v>
      </c>
      <c r="E100" s="152">
        <v>0</v>
      </c>
      <c r="F100" s="152">
        <v>0</v>
      </c>
      <c r="G100" s="150">
        <v>4.1564041903698942E-3</v>
      </c>
      <c r="H100" s="152">
        <v>0</v>
      </c>
      <c r="I100" s="152">
        <v>0</v>
      </c>
      <c r="J100" s="152">
        <v>0</v>
      </c>
      <c r="K100" s="152">
        <v>0</v>
      </c>
      <c r="L100" s="150">
        <v>2.4640728080325535E-2</v>
      </c>
      <c r="M100" s="150">
        <v>1.0183200036315848E-2</v>
      </c>
      <c r="N100" s="150">
        <v>5.7790225431309846E-3</v>
      </c>
      <c r="O100" s="150">
        <v>1.4643269923465666E-3</v>
      </c>
      <c r="P100" s="154">
        <v>0</v>
      </c>
      <c r="Q100" s="127"/>
    </row>
    <row r="101" spans="1:17" x14ac:dyDescent="0.25">
      <c r="A101" s="148" t="s">
        <v>81</v>
      </c>
      <c r="B101" s="149">
        <v>1.5697362644236028E-3</v>
      </c>
      <c r="C101" s="150">
        <v>1.284435836734991E-3</v>
      </c>
      <c r="D101" s="150">
        <v>1.4317085861680048E-3</v>
      </c>
      <c r="E101" s="150">
        <v>7.3584416652395851E-4</v>
      </c>
      <c r="F101" s="152">
        <v>0</v>
      </c>
      <c r="G101" s="150">
        <v>3.0140672647938731E-3</v>
      </c>
      <c r="H101" s="150">
        <v>1.8781011822045707E-3</v>
      </c>
      <c r="I101" s="150">
        <v>8.094349274236916E-4</v>
      </c>
      <c r="J101" s="152">
        <v>0</v>
      </c>
      <c r="K101" s="152">
        <v>0</v>
      </c>
      <c r="L101" s="152">
        <v>0</v>
      </c>
      <c r="M101" s="150">
        <v>3.8449283223800702E-3</v>
      </c>
      <c r="N101" s="152">
        <v>0</v>
      </c>
      <c r="O101" s="152">
        <v>0</v>
      </c>
      <c r="P101" s="154">
        <v>0</v>
      </c>
      <c r="Q101" s="127"/>
    </row>
    <row r="102" spans="1:17" x14ac:dyDescent="0.25">
      <c r="A102" s="148" t="s">
        <v>82</v>
      </c>
      <c r="B102" s="153">
        <v>0</v>
      </c>
      <c r="C102" s="150">
        <v>1.817652838671583E-3</v>
      </c>
      <c r="D102" s="150">
        <v>9.2124782584337931E-3</v>
      </c>
      <c r="E102" s="150">
        <v>1.1197781529154908E-2</v>
      </c>
      <c r="F102" s="150">
        <v>5.3959117366126578E-3</v>
      </c>
      <c r="G102" s="150">
        <v>2.2767048226581214E-3</v>
      </c>
      <c r="H102" s="150">
        <v>6.1762680529379149E-3</v>
      </c>
      <c r="I102" s="150">
        <v>3.0128614922104793E-3</v>
      </c>
      <c r="J102" s="150">
        <v>6.8289455444956273E-4</v>
      </c>
      <c r="K102" s="152">
        <v>0</v>
      </c>
      <c r="L102" s="152">
        <v>0</v>
      </c>
      <c r="M102" s="152">
        <v>0</v>
      </c>
      <c r="N102" s="152">
        <v>0</v>
      </c>
      <c r="O102" s="150">
        <v>8.8826445746551085E-3</v>
      </c>
      <c r="P102" s="151">
        <v>3.6639579217264087E-2</v>
      </c>
      <c r="Q102" s="127"/>
    </row>
    <row r="103" spans="1:17" x14ac:dyDescent="0.25">
      <c r="A103" s="148" t="s">
        <v>83</v>
      </c>
      <c r="B103" s="149">
        <v>1.085797950171284E-3</v>
      </c>
      <c r="C103" s="150">
        <v>2.7455419999179921E-2</v>
      </c>
      <c r="D103" s="150">
        <v>3.3063806686533088E-2</v>
      </c>
      <c r="E103" s="150">
        <v>3.0174449389812369E-2</v>
      </c>
      <c r="F103" s="150">
        <v>1.7039465798391204E-2</v>
      </c>
      <c r="G103" s="150">
        <v>2.7779119477043812E-2</v>
      </c>
      <c r="H103" s="150">
        <v>1.7672992619846312E-2</v>
      </c>
      <c r="I103" s="150">
        <v>9.6289065751133853E-3</v>
      </c>
      <c r="J103" s="150">
        <v>4.6495435023964004E-3</v>
      </c>
      <c r="K103" s="150">
        <v>2.4897259418311664E-3</v>
      </c>
      <c r="L103" s="150">
        <v>1.0687854065515024E-3</v>
      </c>
      <c r="M103" s="150">
        <v>9.0287501620424143E-4</v>
      </c>
      <c r="N103" s="150">
        <v>3.4621463972383304E-2</v>
      </c>
      <c r="O103" s="150">
        <v>2.7317653925816816E-2</v>
      </c>
      <c r="P103" s="151">
        <v>9.6394080180347841E-2</v>
      </c>
      <c r="Q103" s="127"/>
    </row>
    <row r="104" spans="1:17" ht="24" x14ac:dyDescent="0.25">
      <c r="A104" s="148" t="s">
        <v>84</v>
      </c>
      <c r="B104" s="149">
        <v>5.4574219521910782E-3</v>
      </c>
      <c r="C104" s="152">
        <v>0</v>
      </c>
      <c r="D104" s="152">
        <v>0</v>
      </c>
      <c r="E104" s="152">
        <v>0</v>
      </c>
      <c r="F104" s="152">
        <v>0</v>
      </c>
      <c r="G104" s="152">
        <v>0</v>
      </c>
      <c r="H104" s="152">
        <v>0</v>
      </c>
      <c r="I104" s="152">
        <v>0</v>
      </c>
      <c r="J104" s="152">
        <v>0</v>
      </c>
      <c r="K104" s="152">
        <v>0</v>
      </c>
      <c r="L104" s="150">
        <v>7.4272286083056681E-3</v>
      </c>
      <c r="M104" s="150">
        <v>2.3504734066558492E-3</v>
      </c>
      <c r="N104" s="152">
        <v>0</v>
      </c>
      <c r="O104" s="152">
        <v>0</v>
      </c>
      <c r="P104" s="154">
        <v>0</v>
      </c>
      <c r="Q104" s="127"/>
    </row>
    <row r="105" spans="1:17" x14ac:dyDescent="0.25">
      <c r="A105" s="148" t="s">
        <v>85</v>
      </c>
      <c r="B105" s="149">
        <v>1.4585454790365039E-3</v>
      </c>
      <c r="C105" s="150">
        <v>1.7427250020052468E-3</v>
      </c>
      <c r="D105" s="150">
        <v>1.6030394593726249E-2</v>
      </c>
      <c r="E105" s="150">
        <v>4.1111555869251033E-2</v>
      </c>
      <c r="F105" s="150">
        <v>0.10383959263410314</v>
      </c>
      <c r="G105" s="150">
        <v>1.0122613040995987E-2</v>
      </c>
      <c r="H105" s="150">
        <v>4.0418486570127851E-2</v>
      </c>
      <c r="I105" s="150">
        <v>3.8087077954005233E-2</v>
      </c>
      <c r="J105" s="150">
        <v>6.2377304057253995E-2</v>
      </c>
      <c r="K105" s="150">
        <v>0.14594927670615496</v>
      </c>
      <c r="L105" s="150">
        <v>1.7041862227500542E-3</v>
      </c>
      <c r="M105" s="150">
        <v>9.3696180075280645E-4</v>
      </c>
      <c r="N105" s="150">
        <v>3.4402354672100387E-3</v>
      </c>
      <c r="O105" s="150">
        <v>1.1550880967499874E-3</v>
      </c>
      <c r="P105" s="151">
        <v>4.2231501831533513E-2</v>
      </c>
      <c r="Q105" s="127"/>
    </row>
    <row r="106" spans="1:17" x14ac:dyDescent="0.25">
      <c r="A106" s="148" t="s">
        <v>86</v>
      </c>
      <c r="B106" s="149">
        <v>2.3194776127406604E-4</v>
      </c>
      <c r="C106" s="150">
        <v>4.0288813592615665E-3</v>
      </c>
      <c r="D106" s="150">
        <v>8.3909505844901189E-3</v>
      </c>
      <c r="E106" s="150">
        <v>6.9960358979949799E-3</v>
      </c>
      <c r="F106" s="150">
        <v>2.5255985843346982E-3</v>
      </c>
      <c r="G106" s="150">
        <v>6.9760428920621559E-3</v>
      </c>
      <c r="H106" s="150">
        <v>1.2055212223404469E-2</v>
      </c>
      <c r="I106" s="150">
        <v>1.2416926455481149E-2</v>
      </c>
      <c r="J106" s="150">
        <v>1.7209109611157423E-3</v>
      </c>
      <c r="K106" s="150">
        <v>5.5865237243083138E-4</v>
      </c>
      <c r="L106" s="152">
        <v>0</v>
      </c>
      <c r="M106" s="150">
        <v>3.8108270774286621E-3</v>
      </c>
      <c r="N106" s="150">
        <v>2.2490683866177377E-3</v>
      </c>
      <c r="O106" s="150">
        <v>1.2809197502378141E-3</v>
      </c>
      <c r="P106" s="151">
        <v>3.2739682337117573E-3</v>
      </c>
      <c r="Q106" s="127"/>
    </row>
    <row r="107" spans="1:17" ht="24" x14ac:dyDescent="0.25">
      <c r="A107" s="148" t="s">
        <v>87</v>
      </c>
      <c r="B107" s="149">
        <v>3.2631739580359443E-3</v>
      </c>
      <c r="C107" s="150">
        <v>1.5157362515763958E-2</v>
      </c>
      <c r="D107" s="150">
        <v>4.2699476054537701E-2</v>
      </c>
      <c r="E107" s="150">
        <v>0.11757287219985556</v>
      </c>
      <c r="F107" s="150">
        <v>0.37041456752368079</v>
      </c>
      <c r="G107" s="150">
        <v>2.3219430852679059E-2</v>
      </c>
      <c r="H107" s="150">
        <v>9.6334495364424372E-2</v>
      </c>
      <c r="I107" s="150">
        <v>0.15922175312797557</v>
      </c>
      <c r="J107" s="150">
        <v>0.26899512576790363</v>
      </c>
      <c r="K107" s="150">
        <v>0.53227357646518392</v>
      </c>
      <c r="L107" s="150">
        <v>1.388091831646329E-3</v>
      </c>
      <c r="M107" s="150">
        <v>6.068030885892437E-3</v>
      </c>
      <c r="N107" s="150">
        <v>1.0637881199930557E-2</v>
      </c>
      <c r="O107" s="150">
        <v>2.6691705148328911E-2</v>
      </c>
      <c r="P107" s="151">
        <v>3.942968767731074E-2</v>
      </c>
      <c r="Q107" s="127"/>
    </row>
    <row r="108" spans="1:17" ht="24" x14ac:dyDescent="0.25">
      <c r="A108" s="148" t="s">
        <v>88</v>
      </c>
      <c r="B108" s="149">
        <v>3.8848836737228921E-2</v>
      </c>
      <c r="C108" s="150">
        <v>0.19322688204061966</v>
      </c>
      <c r="D108" s="150">
        <v>0.33189270848318886</v>
      </c>
      <c r="E108" s="150">
        <v>0.39487488707144125</v>
      </c>
      <c r="F108" s="150">
        <v>0.42555905287882295</v>
      </c>
      <c r="G108" s="150">
        <v>0.16746074948945525</v>
      </c>
      <c r="H108" s="150">
        <v>0.30049921229883075</v>
      </c>
      <c r="I108" s="150">
        <v>0.36351482835847732</v>
      </c>
      <c r="J108" s="150">
        <v>0.44231019656917053</v>
      </c>
      <c r="K108" s="150">
        <v>0.35529073509188802</v>
      </c>
      <c r="L108" s="150">
        <v>1.5376721231317836E-2</v>
      </c>
      <c r="M108" s="150">
        <v>9.5267065450112612E-2</v>
      </c>
      <c r="N108" s="150">
        <v>0.19828979120126991</v>
      </c>
      <c r="O108" s="150">
        <v>0.37291758863078922</v>
      </c>
      <c r="P108" s="151">
        <v>0.5683091300906109</v>
      </c>
      <c r="Q108" s="127"/>
    </row>
    <row r="109" spans="1:17" ht="24" x14ac:dyDescent="0.25">
      <c r="A109" s="148" t="s">
        <v>89</v>
      </c>
      <c r="B109" s="149">
        <v>1.6692333995712124E-2</v>
      </c>
      <c r="C109" s="150">
        <v>6.1487958456864521E-2</v>
      </c>
      <c r="D109" s="150">
        <v>4.5374639413951208E-2</v>
      </c>
      <c r="E109" s="150">
        <v>3.1371771161259471E-2</v>
      </c>
      <c r="F109" s="150">
        <v>2.221788269051235E-2</v>
      </c>
      <c r="G109" s="150">
        <v>2.8077969034937162E-2</v>
      </c>
      <c r="H109" s="150">
        <v>3.5380071994459687E-2</v>
      </c>
      <c r="I109" s="150">
        <v>2.2380512310253921E-2</v>
      </c>
      <c r="J109" s="150">
        <v>1.2895045778052117E-2</v>
      </c>
      <c r="K109" s="150">
        <v>2.5607641116815974E-2</v>
      </c>
      <c r="L109" s="150">
        <v>9.5110540160775487E-3</v>
      </c>
      <c r="M109" s="150">
        <v>3.2012989259279194E-2</v>
      </c>
      <c r="N109" s="150">
        <v>6.58542468358886E-2</v>
      </c>
      <c r="O109" s="150">
        <v>7.3048103204930812E-2</v>
      </c>
      <c r="P109" s="151">
        <v>4.9279395953617328E-2</v>
      </c>
      <c r="Q109" s="127"/>
    </row>
    <row r="110" spans="1:17" ht="24" x14ac:dyDescent="0.25">
      <c r="A110" s="148" t="s">
        <v>90</v>
      </c>
      <c r="B110" s="149">
        <v>2.1493464881877531E-3</v>
      </c>
      <c r="C110" s="150">
        <v>2.9097186866952562E-3</v>
      </c>
      <c r="D110" s="150">
        <v>4.3293642829203387E-3</v>
      </c>
      <c r="E110" s="150">
        <v>2.2850232621898412E-3</v>
      </c>
      <c r="F110" s="150">
        <v>7.5159955967198065E-3</v>
      </c>
      <c r="G110" s="150">
        <v>3.1840809178369138E-3</v>
      </c>
      <c r="H110" s="150">
        <v>7.4294597885406536E-4</v>
      </c>
      <c r="I110" s="150">
        <v>3.3189420043228208E-3</v>
      </c>
      <c r="J110" s="150">
        <v>7.0442164487579161E-3</v>
      </c>
      <c r="K110" s="150">
        <v>6.0609768499989289E-3</v>
      </c>
      <c r="L110" s="152">
        <v>0</v>
      </c>
      <c r="M110" s="150">
        <v>5.5842279836941736E-3</v>
      </c>
      <c r="N110" s="150">
        <v>2.353385797743334E-3</v>
      </c>
      <c r="O110" s="150">
        <v>6.5808558316475356E-3</v>
      </c>
      <c r="P110" s="151">
        <v>4.9901209776589085E-3</v>
      </c>
      <c r="Q110" s="127"/>
    </row>
    <row r="111" spans="1:17" x14ac:dyDescent="0.25">
      <c r="A111" s="148" t="s">
        <v>91</v>
      </c>
      <c r="B111" s="149">
        <v>2.4810979604118995E-2</v>
      </c>
      <c r="C111" s="150">
        <v>5.6281639284795119E-2</v>
      </c>
      <c r="D111" s="150">
        <v>5.3355164567203801E-2</v>
      </c>
      <c r="E111" s="150">
        <v>3.6433080956698956E-2</v>
      </c>
      <c r="F111" s="150">
        <v>1.8560049791455441E-2</v>
      </c>
      <c r="G111" s="150">
        <v>3.9047863668243511E-2</v>
      </c>
      <c r="H111" s="150">
        <v>3.2706015623293137E-2</v>
      </c>
      <c r="I111" s="150">
        <v>3.6000818726659403E-2</v>
      </c>
      <c r="J111" s="150">
        <v>1.4693809557128715E-2</v>
      </c>
      <c r="K111" s="150">
        <v>1.093007939899013E-2</v>
      </c>
      <c r="L111" s="150">
        <v>1.6660861955403707E-2</v>
      </c>
      <c r="M111" s="150">
        <v>3.0658306187150548E-2</v>
      </c>
      <c r="N111" s="150">
        <v>7.2487935659416095E-2</v>
      </c>
      <c r="O111" s="150">
        <v>5.4157041621636808E-2</v>
      </c>
      <c r="P111" s="151">
        <v>7.209230742770871E-2</v>
      </c>
      <c r="Q111" s="127"/>
    </row>
    <row r="112" spans="1:17" x14ac:dyDescent="0.25">
      <c r="A112" s="148" t="s">
        <v>92</v>
      </c>
      <c r="B112" s="149">
        <v>0.10519766051861305</v>
      </c>
      <c r="C112" s="150">
        <v>0.17426077238831941</v>
      </c>
      <c r="D112" s="150">
        <v>0.13303132669282081</v>
      </c>
      <c r="E112" s="150">
        <v>6.4355529551210197E-2</v>
      </c>
      <c r="F112" s="150">
        <v>1.7645994327794182E-2</v>
      </c>
      <c r="G112" s="150">
        <v>0.14257469737163156</v>
      </c>
      <c r="H112" s="150">
        <v>5.4711000675724361E-2</v>
      </c>
      <c r="I112" s="150">
        <v>4.4369063612778682E-2</v>
      </c>
      <c r="J112" s="150">
        <v>1.6031146386348963E-2</v>
      </c>
      <c r="K112" s="150">
        <v>4.9418522666034078E-3</v>
      </c>
      <c r="L112" s="150">
        <v>8.8259841517081231E-2</v>
      </c>
      <c r="M112" s="150">
        <v>0.12834181219655219</v>
      </c>
      <c r="N112" s="150">
        <v>0.18870891986242608</v>
      </c>
      <c r="O112" s="150">
        <v>0.17284200159844537</v>
      </c>
      <c r="P112" s="151">
        <v>0.12843563654975382</v>
      </c>
      <c r="Q112" s="127"/>
    </row>
    <row r="113" spans="1:17" x14ac:dyDescent="0.25">
      <c r="A113" s="148" t="s">
        <v>93</v>
      </c>
      <c r="B113" s="149">
        <v>0.25736065428836308</v>
      </c>
      <c r="C113" s="150">
        <v>0.14633205082733963</v>
      </c>
      <c r="D113" s="150">
        <v>3.5176612820741041E-2</v>
      </c>
      <c r="E113" s="150">
        <v>2.3401431614898357E-3</v>
      </c>
      <c r="F113" s="152">
        <v>0</v>
      </c>
      <c r="G113" s="150">
        <v>0.10657066943664797</v>
      </c>
      <c r="H113" s="150">
        <v>3.6063628964351116E-3</v>
      </c>
      <c r="I113" s="150">
        <v>5.0437327233421184E-4</v>
      </c>
      <c r="J113" s="150">
        <v>8.4246238937199795E-4</v>
      </c>
      <c r="K113" s="152">
        <v>0</v>
      </c>
      <c r="L113" s="150">
        <v>0.25157739855076666</v>
      </c>
      <c r="M113" s="150">
        <v>0.24924735019233832</v>
      </c>
      <c r="N113" s="150">
        <v>0.13242840362923125</v>
      </c>
      <c r="O113" s="150">
        <v>7.0083529295119254E-2</v>
      </c>
      <c r="P113" s="151">
        <v>6.5881661610716902E-3</v>
      </c>
      <c r="Q113" s="127"/>
    </row>
    <row r="114" spans="1:17" x14ac:dyDescent="0.25">
      <c r="A114" s="148" t="s">
        <v>94</v>
      </c>
      <c r="B114" s="149">
        <v>9.6723508909339149E-3</v>
      </c>
      <c r="C114" s="150">
        <v>5.616692985909358E-3</v>
      </c>
      <c r="D114" s="150">
        <v>4.6897021281508937E-4</v>
      </c>
      <c r="E114" s="150">
        <v>3.7528253267545903E-4</v>
      </c>
      <c r="F114" s="152">
        <v>0</v>
      </c>
      <c r="G114" s="150">
        <v>3.9164796350100372E-3</v>
      </c>
      <c r="H114" s="152">
        <v>0</v>
      </c>
      <c r="I114" s="150">
        <v>8.2562804305291E-4</v>
      </c>
      <c r="J114" s="152">
        <v>0</v>
      </c>
      <c r="K114" s="152">
        <v>0</v>
      </c>
      <c r="L114" s="150">
        <v>1.034628915444505E-2</v>
      </c>
      <c r="M114" s="150">
        <v>1.1754062515509908E-2</v>
      </c>
      <c r="N114" s="150">
        <v>2.3074173907119029E-3</v>
      </c>
      <c r="O114" s="152">
        <v>0</v>
      </c>
      <c r="P114" s="151">
        <v>4.5746582870850324E-4</v>
      </c>
      <c r="Q114" s="127"/>
    </row>
    <row r="115" spans="1:17" x14ac:dyDescent="0.25">
      <c r="A115" s="148" t="s">
        <v>95</v>
      </c>
      <c r="B115" s="149">
        <v>2.3419296162884989E-3</v>
      </c>
      <c r="C115" s="150">
        <v>1.4300811856405363E-3</v>
      </c>
      <c r="D115" s="152">
        <v>0</v>
      </c>
      <c r="E115" s="152">
        <v>0</v>
      </c>
      <c r="F115" s="152">
        <v>0</v>
      </c>
      <c r="G115" s="152">
        <v>0</v>
      </c>
      <c r="H115" s="152">
        <v>0</v>
      </c>
      <c r="I115" s="152">
        <v>0</v>
      </c>
      <c r="J115" s="152">
        <v>0</v>
      </c>
      <c r="K115" s="152">
        <v>0</v>
      </c>
      <c r="L115" s="150">
        <v>2.8587891556779068E-3</v>
      </c>
      <c r="M115" s="150">
        <v>2.0843851242891053E-3</v>
      </c>
      <c r="N115" s="150">
        <v>2.0456708033823865E-3</v>
      </c>
      <c r="O115" s="152">
        <v>0</v>
      </c>
      <c r="P115" s="154">
        <v>0</v>
      </c>
      <c r="Q115" s="127"/>
    </row>
    <row r="116" spans="1:17" x14ac:dyDescent="0.25">
      <c r="A116" s="148" t="s">
        <v>96</v>
      </c>
      <c r="B116" s="149">
        <v>2.6278045802022199E-2</v>
      </c>
      <c r="C116" s="150">
        <v>1.8078185435069061E-2</v>
      </c>
      <c r="D116" s="150">
        <v>6.876431049461413E-3</v>
      </c>
      <c r="E116" s="150">
        <v>6.7576646017798649E-4</v>
      </c>
      <c r="F116" s="150">
        <v>2.9298684605936169E-4</v>
      </c>
      <c r="G116" s="150">
        <v>1.1705068455626307E-2</v>
      </c>
      <c r="H116" s="150">
        <v>1.6431840582471263E-3</v>
      </c>
      <c r="I116" s="152">
        <v>0</v>
      </c>
      <c r="J116" s="150">
        <v>6.6343913163044855E-4</v>
      </c>
      <c r="K116" s="152">
        <v>0</v>
      </c>
      <c r="L116" s="150">
        <v>1.8416239079481655E-2</v>
      </c>
      <c r="M116" s="150">
        <v>3.5178669079972975E-2</v>
      </c>
      <c r="N116" s="150">
        <v>2.008607669100549E-2</v>
      </c>
      <c r="O116" s="150">
        <v>1.0833953533173598E-2</v>
      </c>
      <c r="P116" s="151">
        <v>5.4895971487450433E-4</v>
      </c>
      <c r="Q116" s="127"/>
    </row>
    <row r="117" spans="1:17" x14ac:dyDescent="0.25">
      <c r="A117" s="148" t="s">
        <v>97</v>
      </c>
      <c r="B117" s="149">
        <v>0.31847298265693647</v>
      </c>
      <c r="C117" s="150">
        <v>8.1795242384133826E-2</v>
      </c>
      <c r="D117" s="150">
        <v>6.7757706720130359E-3</v>
      </c>
      <c r="E117" s="150">
        <v>2.2581787808348676E-4</v>
      </c>
      <c r="F117" s="152">
        <v>0</v>
      </c>
      <c r="G117" s="150">
        <v>4.0733350789928457E-2</v>
      </c>
      <c r="H117" s="152">
        <v>0</v>
      </c>
      <c r="I117" s="150">
        <v>4.9680322566375177E-4</v>
      </c>
      <c r="J117" s="152">
        <v>0</v>
      </c>
      <c r="K117" s="152">
        <v>0</v>
      </c>
      <c r="L117" s="150">
        <v>0.41304741686549756</v>
      </c>
      <c r="M117" s="150">
        <v>0.17965540476878145</v>
      </c>
      <c r="N117" s="150">
        <v>8.0095820420157976E-2</v>
      </c>
      <c r="O117" s="150">
        <v>2.6133129546182327E-2</v>
      </c>
      <c r="P117" s="151">
        <v>8.0108660732738132E-4</v>
      </c>
      <c r="Q117" s="127"/>
    </row>
    <row r="118" spans="1:17" x14ac:dyDescent="0.25">
      <c r="A118" s="148" t="s">
        <v>98</v>
      </c>
      <c r="B118" s="149">
        <v>2.5519049653679759E-3</v>
      </c>
      <c r="C118" s="150">
        <v>8.0169292124701835E-4</v>
      </c>
      <c r="D118" s="152">
        <v>0</v>
      </c>
      <c r="E118" s="152">
        <v>0</v>
      </c>
      <c r="F118" s="152">
        <v>0</v>
      </c>
      <c r="G118" s="150">
        <v>2.1956680506860535E-3</v>
      </c>
      <c r="H118" s="152">
        <v>0</v>
      </c>
      <c r="I118" s="152">
        <v>0</v>
      </c>
      <c r="J118" s="152">
        <v>0</v>
      </c>
      <c r="K118" s="152">
        <v>0</v>
      </c>
      <c r="L118" s="150">
        <v>8.3708060586697966E-4</v>
      </c>
      <c r="M118" s="150">
        <v>3.1649953616269691E-3</v>
      </c>
      <c r="N118" s="152">
        <v>0</v>
      </c>
      <c r="O118" s="152">
        <v>0</v>
      </c>
      <c r="P118" s="154">
        <v>0</v>
      </c>
      <c r="Q118" s="127"/>
    </row>
    <row r="119" spans="1:17" ht="24" x14ac:dyDescent="0.25">
      <c r="A119" s="148" t="s">
        <v>99</v>
      </c>
      <c r="B119" s="149">
        <v>1.5831723256995696E-3</v>
      </c>
      <c r="C119" s="150">
        <v>1.1518928979106613E-2</v>
      </c>
      <c r="D119" s="150">
        <v>4.6721705887128817E-2</v>
      </c>
      <c r="E119" s="150">
        <v>0.11399239042896339</v>
      </c>
      <c r="F119" s="150">
        <v>5.1941729614520336E-2</v>
      </c>
      <c r="G119" s="150">
        <v>5.5650045308768208E-2</v>
      </c>
      <c r="H119" s="150">
        <v>0.13087043826667749</v>
      </c>
      <c r="I119" s="150">
        <v>0.13994007065908912</v>
      </c>
      <c r="J119" s="150">
        <v>9.4020050211425787E-2</v>
      </c>
      <c r="K119" s="150">
        <v>2.4930901059547945E-2</v>
      </c>
      <c r="L119" s="150">
        <v>1.0769574084183221E-3</v>
      </c>
      <c r="M119" s="150">
        <v>2.8685739742771413E-3</v>
      </c>
      <c r="N119" s="150">
        <v>2.6609290578587007E-3</v>
      </c>
      <c r="O119" s="150">
        <v>7.739604811162472E-3</v>
      </c>
      <c r="P119" s="151">
        <v>7.5938832874258609E-3</v>
      </c>
      <c r="Q119" s="127"/>
    </row>
    <row r="120" spans="1:17" ht="24" x14ac:dyDescent="0.25">
      <c r="A120" s="148" t="s">
        <v>100</v>
      </c>
      <c r="B120" s="149">
        <v>2.5305951020624377E-2</v>
      </c>
      <c r="C120" s="150">
        <v>6.388088306324495E-2</v>
      </c>
      <c r="D120" s="150">
        <v>0.17610864513031479</v>
      </c>
      <c r="E120" s="150">
        <v>0.1807003647593253</v>
      </c>
      <c r="F120" s="150">
        <v>7.3010308617369332E-2</v>
      </c>
      <c r="G120" s="150">
        <v>0.19878077010472653</v>
      </c>
      <c r="H120" s="150">
        <v>0.26755378638585009</v>
      </c>
      <c r="I120" s="150">
        <v>0.18387334044877016</v>
      </c>
      <c r="J120" s="150">
        <v>0.12170436237219821</v>
      </c>
      <c r="K120" s="150">
        <v>3.9183009207846703E-2</v>
      </c>
      <c r="L120" s="150">
        <v>1.8834316371715364E-2</v>
      </c>
      <c r="M120" s="150">
        <v>4.5081794009293998E-2</v>
      </c>
      <c r="N120" s="150">
        <v>4.1823749151631243E-2</v>
      </c>
      <c r="O120" s="150">
        <v>6.4795937501484116E-2</v>
      </c>
      <c r="P120" s="151">
        <v>6.3885840153308129E-2</v>
      </c>
      <c r="Q120" s="127"/>
    </row>
    <row r="121" spans="1:17" ht="24" x14ac:dyDescent="0.25">
      <c r="A121" s="148" t="s">
        <v>101</v>
      </c>
      <c r="B121" s="149">
        <v>7.7582661590296746E-3</v>
      </c>
      <c r="C121" s="150">
        <v>1.6890273610137715E-2</v>
      </c>
      <c r="D121" s="150">
        <v>1.8626428198363579E-2</v>
      </c>
      <c r="E121" s="150">
        <v>5.9289487681744805E-3</v>
      </c>
      <c r="F121" s="150">
        <v>2.1174011687471804E-3</v>
      </c>
      <c r="G121" s="150">
        <v>1.4926243703077878E-2</v>
      </c>
      <c r="H121" s="150">
        <v>9.1378729998212085E-3</v>
      </c>
      <c r="I121" s="150">
        <v>5.8098143693020195E-3</v>
      </c>
      <c r="J121" s="150">
        <v>2.9052974885175747E-3</v>
      </c>
      <c r="K121" s="150">
        <v>7.8122854312485935E-4</v>
      </c>
      <c r="L121" s="150">
        <v>6.8688146907453932E-3</v>
      </c>
      <c r="M121" s="150">
        <v>8.96639087991263E-3</v>
      </c>
      <c r="N121" s="150">
        <v>2.0347563710543991E-2</v>
      </c>
      <c r="O121" s="150">
        <v>2.0795180718426912E-2</v>
      </c>
      <c r="P121" s="151">
        <v>1.0663875387517136E-2</v>
      </c>
      <c r="Q121" s="127"/>
    </row>
    <row r="122" spans="1:17" ht="24" x14ac:dyDescent="0.25">
      <c r="A122" s="148" t="s">
        <v>102</v>
      </c>
      <c r="B122" s="149">
        <v>8.1114654943138028E-4</v>
      </c>
      <c r="C122" s="150">
        <v>1.3982221786898595E-3</v>
      </c>
      <c r="D122" s="150">
        <v>3.9337544198029227E-4</v>
      </c>
      <c r="E122" s="152">
        <v>0</v>
      </c>
      <c r="F122" s="150">
        <v>7.6973062737556149E-4</v>
      </c>
      <c r="G122" s="150">
        <v>1.4459350481330778E-3</v>
      </c>
      <c r="H122" s="152">
        <v>0</v>
      </c>
      <c r="I122" s="152">
        <v>0</v>
      </c>
      <c r="J122" s="152">
        <v>0</v>
      </c>
      <c r="K122" s="152">
        <v>0</v>
      </c>
      <c r="L122" s="152">
        <v>0</v>
      </c>
      <c r="M122" s="150">
        <v>2.4454782531863777E-3</v>
      </c>
      <c r="N122" s="150">
        <v>1.0364437019675285E-3</v>
      </c>
      <c r="O122" s="152">
        <v>0</v>
      </c>
      <c r="P122" s="151">
        <v>1.6808771680722093E-3</v>
      </c>
      <c r="Q122" s="127"/>
    </row>
    <row r="123" spans="1:17" ht="24" x14ac:dyDescent="0.25">
      <c r="A123" s="148" t="s">
        <v>103</v>
      </c>
      <c r="B123" s="149">
        <v>1.119981871221744E-2</v>
      </c>
      <c r="C123" s="150">
        <v>2.4282239265323299E-2</v>
      </c>
      <c r="D123" s="150">
        <v>2.1607290436742581E-2</v>
      </c>
      <c r="E123" s="150">
        <v>1.0124864164669763E-2</v>
      </c>
      <c r="F123" s="150">
        <v>3.6557236955199238E-3</v>
      </c>
      <c r="G123" s="150">
        <v>2.3201694009320342E-2</v>
      </c>
      <c r="H123" s="150">
        <v>2.1526216279915075E-2</v>
      </c>
      <c r="I123" s="150">
        <v>7.4370022460953219E-3</v>
      </c>
      <c r="J123" s="150">
        <v>6.8266757866689894E-3</v>
      </c>
      <c r="K123" s="152">
        <v>0</v>
      </c>
      <c r="L123" s="150">
        <v>1.0169365368822656E-2</v>
      </c>
      <c r="M123" s="150">
        <v>1.6258511735028434E-2</v>
      </c>
      <c r="N123" s="150">
        <v>2.7369474183051242E-2</v>
      </c>
      <c r="O123" s="150">
        <v>1.8445844022198073E-2</v>
      </c>
      <c r="P123" s="151">
        <v>7.165380917012589E-3</v>
      </c>
      <c r="Q123" s="127"/>
    </row>
    <row r="124" spans="1:17" x14ac:dyDescent="0.25">
      <c r="A124" s="148" t="s">
        <v>104</v>
      </c>
      <c r="B124" s="149">
        <v>3.4823019985775951E-2</v>
      </c>
      <c r="C124" s="150">
        <v>4.579808021717565E-2</v>
      </c>
      <c r="D124" s="150">
        <v>5.9083753433591832E-2</v>
      </c>
      <c r="E124" s="150">
        <v>3.4553428164810454E-2</v>
      </c>
      <c r="F124" s="150">
        <v>5.5133860159848483E-3</v>
      </c>
      <c r="G124" s="150">
        <v>7.9480472415067838E-2</v>
      </c>
      <c r="H124" s="150">
        <v>3.6212138722937735E-2</v>
      </c>
      <c r="I124" s="150">
        <v>3.0784411091233161E-2</v>
      </c>
      <c r="J124" s="150">
        <v>9.2901872631883358E-3</v>
      </c>
      <c r="K124" s="152">
        <v>0</v>
      </c>
      <c r="L124" s="150">
        <v>1.8402892316609749E-2</v>
      </c>
      <c r="M124" s="150">
        <v>4.652491208493828E-2</v>
      </c>
      <c r="N124" s="150">
        <v>4.3145400174201744E-2</v>
      </c>
      <c r="O124" s="150">
        <v>5.8944987580187916E-2</v>
      </c>
      <c r="P124" s="151">
        <v>3.1859721275954933E-2</v>
      </c>
      <c r="Q124" s="127"/>
    </row>
    <row r="125" spans="1:17" ht="24" x14ac:dyDescent="0.25">
      <c r="A125" s="148" t="s">
        <v>105</v>
      </c>
      <c r="B125" s="149">
        <v>8.9387940312633724E-2</v>
      </c>
      <c r="C125" s="150">
        <v>5.0050264831996434E-2</v>
      </c>
      <c r="D125" s="150">
        <v>1.321580335535678E-2</v>
      </c>
      <c r="E125" s="150">
        <v>9.7000529233006914E-4</v>
      </c>
      <c r="F125" s="150">
        <v>7.8519060543831554E-4</v>
      </c>
      <c r="G125" s="150">
        <v>3.8918831111506923E-2</v>
      </c>
      <c r="H125" s="150">
        <v>4.1572845928616407E-3</v>
      </c>
      <c r="I125" s="152">
        <v>0</v>
      </c>
      <c r="J125" s="150">
        <v>1.7779848496366881E-3</v>
      </c>
      <c r="K125" s="152">
        <v>0</v>
      </c>
      <c r="L125" s="150">
        <v>9.7843356433713585E-2</v>
      </c>
      <c r="M125" s="150">
        <v>7.066781746890434E-2</v>
      </c>
      <c r="N125" s="150">
        <v>5.5602371782075041E-2</v>
      </c>
      <c r="O125" s="150">
        <v>1.1779778159780995E-2</v>
      </c>
      <c r="P125" s="151">
        <v>6.2184648220668381E-3</v>
      </c>
      <c r="Q125" s="127"/>
    </row>
    <row r="126" spans="1:17" x14ac:dyDescent="0.25">
      <c r="A126" s="148" t="s">
        <v>106</v>
      </c>
      <c r="B126" s="149">
        <v>1.511553141853356E-3</v>
      </c>
      <c r="C126" s="150">
        <v>2.3801209699523341E-3</v>
      </c>
      <c r="D126" s="150">
        <v>4.8542474947387102E-4</v>
      </c>
      <c r="E126" s="150">
        <v>2.5277212003968555E-3</v>
      </c>
      <c r="F126" s="152">
        <v>0</v>
      </c>
      <c r="G126" s="150">
        <v>2.9138476797117372E-3</v>
      </c>
      <c r="H126" s="150">
        <v>4.9189738616683531E-3</v>
      </c>
      <c r="I126" s="152">
        <v>0</v>
      </c>
      <c r="J126" s="152">
        <v>0</v>
      </c>
      <c r="K126" s="152">
        <v>0</v>
      </c>
      <c r="L126" s="152">
        <v>0</v>
      </c>
      <c r="M126" s="150">
        <v>2.3865701871964547E-3</v>
      </c>
      <c r="N126" s="150">
        <v>3.0484336180420127E-3</v>
      </c>
      <c r="O126" s="152">
        <v>0</v>
      </c>
      <c r="P126" s="154">
        <v>0</v>
      </c>
      <c r="Q126" s="127"/>
    </row>
    <row r="127" spans="1:17" x14ac:dyDescent="0.25">
      <c r="A127" s="148" t="s">
        <v>107</v>
      </c>
      <c r="B127" s="149">
        <v>6.2183420934852065E-3</v>
      </c>
      <c r="C127" s="150">
        <v>8.9111868467456907E-3</v>
      </c>
      <c r="D127" s="150">
        <v>2.6364630674074806E-3</v>
      </c>
      <c r="E127" s="152">
        <v>0</v>
      </c>
      <c r="F127" s="152">
        <v>0</v>
      </c>
      <c r="G127" s="150">
        <v>7.5340229539415451E-3</v>
      </c>
      <c r="H127" s="152">
        <v>0</v>
      </c>
      <c r="I127" s="152">
        <v>0</v>
      </c>
      <c r="J127" s="152">
        <v>0</v>
      </c>
      <c r="K127" s="152">
        <v>0</v>
      </c>
      <c r="L127" s="150">
        <v>4.5459585023399961E-3</v>
      </c>
      <c r="M127" s="150">
        <v>1.1485970262318951E-2</v>
      </c>
      <c r="N127" s="150">
        <v>7.4387697901481019E-3</v>
      </c>
      <c r="O127" s="150">
        <v>2.4475873783421603E-3</v>
      </c>
      <c r="P127" s="154">
        <v>0</v>
      </c>
      <c r="Q127" s="127"/>
    </row>
    <row r="128" spans="1:17" x14ac:dyDescent="0.25">
      <c r="A128" s="148" t="s">
        <v>108</v>
      </c>
      <c r="B128" s="149">
        <v>1.301168858295354E-2</v>
      </c>
      <c r="C128" s="150">
        <v>1.5036609879922594E-2</v>
      </c>
      <c r="D128" s="150">
        <v>1.1406460499863056E-3</v>
      </c>
      <c r="E128" s="150">
        <v>6.9210298624791514E-4</v>
      </c>
      <c r="F128" s="152">
        <v>0</v>
      </c>
      <c r="G128" s="150">
        <v>8.4621099630636902E-3</v>
      </c>
      <c r="H128" s="152">
        <v>0</v>
      </c>
      <c r="I128" s="150">
        <v>1.5226385039910739E-3</v>
      </c>
      <c r="J128" s="152">
        <v>0</v>
      </c>
      <c r="K128" s="152">
        <v>0</v>
      </c>
      <c r="L128" s="150">
        <v>1.3260460965124031E-2</v>
      </c>
      <c r="M128" s="150">
        <v>1.1397582255112369E-2</v>
      </c>
      <c r="N128" s="150">
        <v>1.9788509748514763E-2</v>
      </c>
      <c r="O128" s="150">
        <v>1.7631714181631745E-3</v>
      </c>
      <c r="P128" s="154">
        <v>0</v>
      </c>
      <c r="Q128" s="127"/>
    </row>
    <row r="129" spans="1:17" x14ac:dyDescent="0.25">
      <c r="A129" s="148" t="s">
        <v>109</v>
      </c>
      <c r="B129" s="153">
        <v>0</v>
      </c>
      <c r="C129" s="152">
        <v>0</v>
      </c>
      <c r="D129" s="150">
        <v>3.4451938164957252E-3</v>
      </c>
      <c r="E129" s="150">
        <v>2.4370913339731952E-3</v>
      </c>
      <c r="F129" s="150">
        <v>5.0856740689243576E-3</v>
      </c>
      <c r="G129" s="150">
        <v>2.2945897333193277E-3</v>
      </c>
      <c r="H129" s="150">
        <v>2.2206686424442886E-3</v>
      </c>
      <c r="I129" s="150">
        <v>2.088279858758744E-3</v>
      </c>
      <c r="J129" s="150">
        <v>2.0387554960915812E-3</v>
      </c>
      <c r="K129" s="150">
        <v>1.0666808271170756E-2</v>
      </c>
      <c r="L129" s="152">
        <v>0</v>
      </c>
      <c r="M129" s="152">
        <v>0</v>
      </c>
      <c r="N129" s="152">
        <v>0</v>
      </c>
      <c r="O129" s="150">
        <v>3.5412649128139157E-3</v>
      </c>
      <c r="P129" s="154">
        <v>0</v>
      </c>
      <c r="Q129" s="127"/>
    </row>
    <row r="130" spans="1:17" x14ac:dyDescent="0.25">
      <c r="A130" s="148" t="s">
        <v>110</v>
      </c>
      <c r="B130" s="149">
        <v>1.0468078609622373E-3</v>
      </c>
      <c r="C130" s="152">
        <v>0</v>
      </c>
      <c r="D130" s="150">
        <v>6.2557601490332302E-4</v>
      </c>
      <c r="E130" s="152">
        <v>0</v>
      </c>
      <c r="F130" s="150">
        <v>2.1654746240235099E-4</v>
      </c>
      <c r="G130" s="150">
        <v>3.1640501880646184E-3</v>
      </c>
      <c r="H130" s="152">
        <v>0</v>
      </c>
      <c r="I130" s="152">
        <v>0</v>
      </c>
      <c r="J130" s="150">
        <v>4.9034986500344447E-4</v>
      </c>
      <c r="K130" s="152">
        <v>0</v>
      </c>
      <c r="L130" s="152">
        <v>0</v>
      </c>
      <c r="M130" s="152">
        <v>0</v>
      </c>
      <c r="N130" s="152">
        <v>0</v>
      </c>
      <c r="O130" s="152">
        <v>0</v>
      </c>
      <c r="P130" s="154">
        <v>0</v>
      </c>
      <c r="Q130" s="127"/>
    </row>
    <row r="131" spans="1:17" ht="24" x14ac:dyDescent="0.25">
      <c r="A131" s="148" t="s">
        <v>111</v>
      </c>
      <c r="B131" s="153">
        <v>0</v>
      </c>
      <c r="C131" s="150">
        <v>2.725626102835213E-2</v>
      </c>
      <c r="D131" s="150">
        <v>0.19095657934182622</v>
      </c>
      <c r="E131" s="150">
        <v>0.49461610523957283</v>
      </c>
      <c r="F131" s="150">
        <v>0.66096561670362319</v>
      </c>
      <c r="G131" s="150">
        <v>0.12188718268918232</v>
      </c>
      <c r="H131" s="150">
        <v>0.39288277302871377</v>
      </c>
      <c r="I131" s="150">
        <v>0.60810595863143224</v>
      </c>
      <c r="J131" s="150">
        <v>0.69463488116565231</v>
      </c>
      <c r="K131" s="150">
        <v>0.66186882690342252</v>
      </c>
      <c r="L131" s="152">
        <v>0</v>
      </c>
      <c r="M131" s="150">
        <v>4.9066918347085646E-4</v>
      </c>
      <c r="N131" s="150">
        <v>7.0244327373049044E-3</v>
      </c>
      <c r="O131" s="150">
        <v>7.5051293736384014E-2</v>
      </c>
      <c r="P131" s="151">
        <v>0.35197880635620821</v>
      </c>
      <c r="Q131" s="127"/>
    </row>
    <row r="132" spans="1:17" x14ac:dyDescent="0.25">
      <c r="A132" s="148" t="s">
        <v>112</v>
      </c>
      <c r="B132" s="153">
        <v>0</v>
      </c>
      <c r="C132" s="150">
        <v>1.0476555584747588E-3</v>
      </c>
      <c r="D132" s="150">
        <v>2.3992372282869556E-2</v>
      </c>
      <c r="E132" s="150">
        <v>8.129332241987218E-2</v>
      </c>
      <c r="F132" s="150">
        <v>0.10302373005241312</v>
      </c>
      <c r="G132" s="150">
        <v>9.0025139734207886E-3</v>
      </c>
      <c r="H132" s="150">
        <v>7.6748518277145308E-2</v>
      </c>
      <c r="I132" s="150">
        <v>7.095619375300663E-2</v>
      </c>
      <c r="J132" s="150">
        <v>7.0045068923979117E-2</v>
      </c>
      <c r="K132" s="150">
        <v>0.14259096305203645</v>
      </c>
      <c r="L132" s="152">
        <v>0</v>
      </c>
      <c r="M132" s="152">
        <v>0</v>
      </c>
      <c r="N132" s="150">
        <v>1.4892610243556811E-3</v>
      </c>
      <c r="O132" s="150">
        <v>6.3370154232704956E-3</v>
      </c>
      <c r="P132" s="151">
        <v>6.36851779714699E-2</v>
      </c>
      <c r="Q132" s="127"/>
    </row>
    <row r="133" spans="1:17" x14ac:dyDescent="0.25">
      <c r="A133" s="148" t="s">
        <v>113</v>
      </c>
      <c r="B133" s="149">
        <v>3.8892607733200652E-4</v>
      </c>
      <c r="C133" s="150">
        <v>4.8580423308169527E-3</v>
      </c>
      <c r="D133" s="150">
        <v>3.5348620210635569E-2</v>
      </c>
      <c r="E133" s="150">
        <v>7.323001248289733E-2</v>
      </c>
      <c r="F133" s="150">
        <v>0.10951302683995656</v>
      </c>
      <c r="G133" s="150">
        <v>2.808819146269179E-2</v>
      </c>
      <c r="H133" s="150">
        <v>5.6323999683291721E-2</v>
      </c>
      <c r="I133" s="150">
        <v>6.8284710372857382E-2</v>
      </c>
      <c r="J133" s="150">
        <v>9.1249561147989128E-2</v>
      </c>
      <c r="K133" s="150">
        <v>0.12382749247717913</v>
      </c>
      <c r="L133" s="152">
        <v>0</v>
      </c>
      <c r="M133" s="152">
        <v>0</v>
      </c>
      <c r="N133" s="150">
        <v>1.275386341191764E-3</v>
      </c>
      <c r="O133" s="150">
        <v>2.5076312027647662E-2</v>
      </c>
      <c r="P133" s="151">
        <v>7.7892633182925414E-2</v>
      </c>
      <c r="Q133" s="127"/>
    </row>
    <row r="134" spans="1:17" x14ac:dyDescent="0.25">
      <c r="A134" s="148" t="s">
        <v>114</v>
      </c>
      <c r="B134" s="149">
        <v>2.3384924407098502E-4</v>
      </c>
      <c r="C134" s="150">
        <v>3.9576916797246149E-4</v>
      </c>
      <c r="D134" s="150">
        <v>5.3305134757785349E-3</v>
      </c>
      <c r="E134" s="150">
        <v>1.1058530877757766E-2</v>
      </c>
      <c r="F134" s="150">
        <v>1.2712203257777813E-2</v>
      </c>
      <c r="G134" s="150">
        <v>3.0765030818838217E-3</v>
      </c>
      <c r="H134" s="150">
        <v>9.6012605316882476E-3</v>
      </c>
      <c r="I134" s="150">
        <v>1.0203772551549105E-2</v>
      </c>
      <c r="J134" s="150">
        <v>5.7141171961950267E-3</v>
      </c>
      <c r="K134" s="150">
        <v>1.3511151317215692E-2</v>
      </c>
      <c r="L134" s="152">
        <v>0</v>
      </c>
      <c r="M134" s="152">
        <v>0</v>
      </c>
      <c r="N134" s="152">
        <v>0</v>
      </c>
      <c r="O134" s="150">
        <v>1.4513311072322627E-3</v>
      </c>
      <c r="P134" s="151">
        <v>1.8826964714076418E-2</v>
      </c>
      <c r="Q134" s="127"/>
    </row>
    <row r="135" spans="1:17" ht="24" x14ac:dyDescent="0.25">
      <c r="A135" s="148" t="s">
        <v>115</v>
      </c>
      <c r="B135" s="149">
        <v>2.3831836643146465E-2</v>
      </c>
      <c r="C135" s="150">
        <v>5.0395879340341947E-2</v>
      </c>
      <c r="D135" s="150">
        <v>0.12777484448263779</v>
      </c>
      <c r="E135" s="150">
        <v>9.257641217336475E-2</v>
      </c>
      <c r="F135" s="150">
        <v>3.8145045487792163E-2</v>
      </c>
      <c r="G135" s="150">
        <v>8.925800303972653E-2</v>
      </c>
      <c r="H135" s="150">
        <v>9.2450119592303037E-2</v>
      </c>
      <c r="I135" s="150">
        <v>5.2821533199329126E-2</v>
      </c>
      <c r="J135" s="150">
        <v>3.8449630349830101E-2</v>
      </c>
      <c r="K135" s="150">
        <v>1.3053141320685767E-2</v>
      </c>
      <c r="L135" s="150">
        <v>4.4990557924167408E-3</v>
      </c>
      <c r="M135" s="150">
        <v>5.5271727773189894E-2</v>
      </c>
      <c r="N135" s="150">
        <v>5.1704920760462285E-2</v>
      </c>
      <c r="O135" s="150">
        <v>9.3590870782038732E-2</v>
      </c>
      <c r="P135" s="151">
        <v>0.18495369978306123</v>
      </c>
      <c r="Q135" s="127"/>
    </row>
    <row r="136" spans="1:17" ht="24" x14ac:dyDescent="0.25">
      <c r="A136" s="148" t="s">
        <v>116</v>
      </c>
      <c r="B136" s="149">
        <v>9.2274878918377726E-2</v>
      </c>
      <c r="C136" s="150">
        <v>0.17030004781401142</v>
      </c>
      <c r="D136" s="150">
        <v>0.25899408570066945</v>
      </c>
      <c r="E136" s="150">
        <v>0.14300670853300607</v>
      </c>
      <c r="F136" s="150">
        <v>5.1453354422458117E-2</v>
      </c>
      <c r="G136" s="150">
        <v>0.21607901960483841</v>
      </c>
      <c r="H136" s="150">
        <v>0.18035822066531379</v>
      </c>
      <c r="I136" s="150">
        <v>0.10869763513865147</v>
      </c>
      <c r="J136" s="150">
        <v>7.0110052725540536E-2</v>
      </c>
      <c r="K136" s="150">
        <v>2.4211656585927881E-2</v>
      </c>
      <c r="L136" s="150">
        <v>6.6093951106574164E-2</v>
      </c>
      <c r="M136" s="150">
        <v>0.14445875538293476</v>
      </c>
      <c r="N136" s="150">
        <v>0.16581966703123574</v>
      </c>
      <c r="O136" s="150">
        <v>0.2455472638785425</v>
      </c>
      <c r="P136" s="151">
        <v>0.2044923056247267</v>
      </c>
      <c r="Q136" s="127"/>
    </row>
    <row r="137" spans="1:17" x14ac:dyDescent="0.25">
      <c r="A137" s="148" t="s">
        <v>117</v>
      </c>
      <c r="B137" s="149">
        <v>0.86602519003372813</v>
      </c>
      <c r="C137" s="150">
        <v>0.69994147622482661</v>
      </c>
      <c r="D137" s="150">
        <v>0.25658633302857814</v>
      </c>
      <c r="E137" s="150">
        <v>3.5936365706305665E-2</v>
      </c>
      <c r="F137" s="150">
        <v>4.4000570050195106E-3</v>
      </c>
      <c r="G137" s="150">
        <v>0.41163965787388507</v>
      </c>
      <c r="H137" s="150">
        <v>4.9089862547217471E-2</v>
      </c>
      <c r="I137" s="150">
        <v>2.3528755633702794E-2</v>
      </c>
      <c r="J137" s="150">
        <v>2.4778807991070488E-3</v>
      </c>
      <c r="K137" s="150">
        <v>3.8198376227732917E-3</v>
      </c>
      <c r="L137" s="150">
        <v>0.91625928756998387</v>
      </c>
      <c r="M137" s="150">
        <v>0.77189597599296467</v>
      </c>
      <c r="N137" s="150">
        <v>0.74776089842663196</v>
      </c>
      <c r="O137" s="150">
        <v>0.50912207613118354</v>
      </c>
      <c r="P137" s="151">
        <v>7.759650277419658E-2</v>
      </c>
      <c r="Q137" s="127"/>
    </row>
    <row r="138" spans="1:17" x14ac:dyDescent="0.25">
      <c r="A138" s="148" t="s">
        <v>118</v>
      </c>
      <c r="B138" s="149">
        <v>1.2655395351951185E-2</v>
      </c>
      <c r="C138" s="150">
        <v>4.4338190067408689E-2</v>
      </c>
      <c r="D138" s="150">
        <v>9.6945881645605997E-2</v>
      </c>
      <c r="E138" s="150">
        <v>6.511985933915522E-2</v>
      </c>
      <c r="F138" s="150">
        <v>1.3798609132354362E-2</v>
      </c>
      <c r="G138" s="150">
        <v>0.11402322529801967</v>
      </c>
      <c r="H138" s="150">
        <v>0.13891256705201235</v>
      </c>
      <c r="I138" s="150">
        <v>5.5313160860712196E-2</v>
      </c>
      <c r="J138" s="150">
        <v>2.3236017613848654E-2</v>
      </c>
      <c r="K138" s="150">
        <v>6.4501224495887082E-3</v>
      </c>
      <c r="L138" s="150">
        <v>9.4398216007170882E-3</v>
      </c>
      <c r="M138" s="150">
        <v>2.5571101528933205E-2</v>
      </c>
      <c r="N138" s="150">
        <v>2.4925433678818887E-2</v>
      </c>
      <c r="O138" s="150">
        <v>3.8681474229481323E-2</v>
      </c>
      <c r="P138" s="151">
        <v>2.0573909593334976E-2</v>
      </c>
      <c r="Q138" s="127"/>
    </row>
    <row r="139" spans="1:17" x14ac:dyDescent="0.25">
      <c r="A139" s="148" t="s">
        <v>119</v>
      </c>
      <c r="B139" s="149">
        <v>3.5431158704314694E-3</v>
      </c>
      <c r="C139" s="150">
        <v>1.4666784677943025E-3</v>
      </c>
      <c r="D139" s="152">
        <v>0</v>
      </c>
      <c r="E139" s="150">
        <v>7.2559189409474435E-4</v>
      </c>
      <c r="F139" s="150">
        <v>6.8613556727694161E-4</v>
      </c>
      <c r="G139" s="150">
        <v>1.4870630549663007E-3</v>
      </c>
      <c r="H139" s="150">
        <v>1.4120099798704577E-3</v>
      </c>
      <c r="I139" s="152">
        <v>0</v>
      </c>
      <c r="J139" s="150">
        <v>1.5536847167628475E-3</v>
      </c>
      <c r="K139" s="152">
        <v>0</v>
      </c>
      <c r="L139" s="150">
        <v>3.7078839303079183E-3</v>
      </c>
      <c r="M139" s="150">
        <v>2.3117701385068313E-3</v>
      </c>
      <c r="N139" s="152">
        <v>0</v>
      </c>
      <c r="O139" s="150">
        <v>1.6010977714061569E-3</v>
      </c>
      <c r="P139" s="154">
        <v>0</v>
      </c>
      <c r="Q139" s="127"/>
    </row>
    <row r="140" spans="1:17" x14ac:dyDescent="0.25">
      <c r="A140" s="148" t="s">
        <v>120</v>
      </c>
      <c r="B140" s="153">
        <v>0</v>
      </c>
      <c r="C140" s="152">
        <v>0</v>
      </c>
      <c r="D140" s="150">
        <v>2.4722826366201452E-3</v>
      </c>
      <c r="E140" s="150">
        <v>1.6273598137559503E-3</v>
      </c>
      <c r="F140" s="150">
        <v>4.6425340347826553E-3</v>
      </c>
      <c r="G140" s="152">
        <v>0</v>
      </c>
      <c r="H140" s="150">
        <v>5.8728795300056593E-3</v>
      </c>
      <c r="I140" s="150">
        <v>2.0575811475752985E-3</v>
      </c>
      <c r="J140" s="150">
        <v>3.8116368145535781E-4</v>
      </c>
      <c r="K140" s="150">
        <v>9.3842995529419063E-3</v>
      </c>
      <c r="L140" s="152">
        <v>0</v>
      </c>
      <c r="M140" s="152">
        <v>0</v>
      </c>
      <c r="N140" s="152">
        <v>0</v>
      </c>
      <c r="O140" s="152">
        <v>0</v>
      </c>
      <c r="P140" s="154">
        <v>0</v>
      </c>
      <c r="Q140" s="127"/>
    </row>
    <row r="141" spans="1:17" x14ac:dyDescent="0.25">
      <c r="A141" s="148" t="s">
        <v>121</v>
      </c>
      <c r="B141" s="153">
        <v>0</v>
      </c>
      <c r="C141" s="152">
        <v>0</v>
      </c>
      <c r="D141" s="150">
        <v>8.9832514111613294E-4</v>
      </c>
      <c r="E141" s="150">
        <v>2.1581418928979974E-3</v>
      </c>
      <c r="F141" s="150">
        <v>4.5272657315810401E-4</v>
      </c>
      <c r="G141" s="150">
        <v>1.7626128346734436E-3</v>
      </c>
      <c r="H141" s="150">
        <v>8.1445995150020818E-4</v>
      </c>
      <c r="I141" s="150">
        <v>3.8271808324036559E-3</v>
      </c>
      <c r="J141" s="150">
        <v>1.025153615603572E-3</v>
      </c>
      <c r="K141" s="152">
        <v>0</v>
      </c>
      <c r="L141" s="152">
        <v>0</v>
      </c>
      <c r="M141" s="152">
        <v>0</v>
      </c>
      <c r="N141" s="152">
        <v>0</v>
      </c>
      <c r="O141" s="152">
        <v>0</v>
      </c>
      <c r="P141" s="154">
        <v>0</v>
      </c>
      <c r="Q141" s="127"/>
    </row>
    <row r="142" spans="1:17" x14ac:dyDescent="0.25">
      <c r="A142" s="148" t="s">
        <v>122</v>
      </c>
      <c r="B142" s="153">
        <v>0</v>
      </c>
      <c r="C142" s="152">
        <v>0</v>
      </c>
      <c r="D142" s="152">
        <v>0</v>
      </c>
      <c r="E142" s="150">
        <v>3.4499825723847727E-3</v>
      </c>
      <c r="F142" s="150">
        <v>3.1299579771491646E-3</v>
      </c>
      <c r="G142" s="152">
        <v>0</v>
      </c>
      <c r="H142" s="150">
        <v>3.8078354548182888E-3</v>
      </c>
      <c r="I142" s="150">
        <v>1.468942908604183E-3</v>
      </c>
      <c r="J142" s="150">
        <v>2.0582457807972305E-3</v>
      </c>
      <c r="K142" s="150">
        <v>3.5871185624055247E-3</v>
      </c>
      <c r="L142" s="152">
        <v>0</v>
      </c>
      <c r="M142" s="152">
        <v>0</v>
      </c>
      <c r="N142" s="152">
        <v>0</v>
      </c>
      <c r="O142" s="152">
        <v>0</v>
      </c>
      <c r="P142" s="151">
        <v>2.9025546862859889E-3</v>
      </c>
      <c r="Q142" s="127"/>
    </row>
    <row r="143" spans="1:17" x14ac:dyDescent="0.25">
      <c r="A143" s="148" t="s">
        <v>123</v>
      </c>
      <c r="B143" s="153">
        <v>0</v>
      </c>
      <c r="C143" s="150">
        <v>1.7809572713419276E-3</v>
      </c>
      <c r="D143" s="150">
        <v>3.7295118202741125E-3</v>
      </c>
      <c r="E143" s="150">
        <v>3.2709097321633037E-3</v>
      </c>
      <c r="F143" s="150">
        <v>2.6136897229843401E-3</v>
      </c>
      <c r="G143" s="150">
        <v>6.0646978991097077E-3</v>
      </c>
      <c r="H143" s="150">
        <v>3.2955595167727769E-3</v>
      </c>
      <c r="I143" s="150">
        <v>3.732256302950323E-3</v>
      </c>
      <c r="J143" s="150">
        <v>4.1055100673371547E-3</v>
      </c>
      <c r="K143" s="152">
        <v>0</v>
      </c>
      <c r="L143" s="152">
        <v>0</v>
      </c>
      <c r="M143" s="152">
        <v>0</v>
      </c>
      <c r="N143" s="152">
        <v>0</v>
      </c>
      <c r="O143" s="150">
        <v>1.8106534655466249E-3</v>
      </c>
      <c r="P143" s="151">
        <v>4.2629294915430011E-3</v>
      </c>
      <c r="Q143" s="127"/>
    </row>
    <row r="144" spans="1:17" x14ac:dyDescent="0.25">
      <c r="A144" s="148" t="s">
        <v>124</v>
      </c>
      <c r="B144" s="149">
        <v>2.3249889114977579E-2</v>
      </c>
      <c r="C144" s="150">
        <v>9.8159226104968758E-2</v>
      </c>
      <c r="D144" s="150">
        <v>0.31611694592819672</v>
      </c>
      <c r="E144" s="150">
        <v>0.22217480559319042</v>
      </c>
      <c r="F144" s="150">
        <v>8.9821188107831115E-2</v>
      </c>
      <c r="G144" s="150">
        <v>0.25478335903374949</v>
      </c>
      <c r="H144" s="150">
        <v>0.26134503651147223</v>
      </c>
      <c r="I144" s="150">
        <v>0.15748539746660614</v>
      </c>
      <c r="J144" s="150">
        <v>0.10540659974806357</v>
      </c>
      <c r="K144" s="150">
        <v>3.8986600423928916E-2</v>
      </c>
      <c r="L144" s="150">
        <v>1.265212627499588E-2</v>
      </c>
      <c r="M144" s="150">
        <v>3.6450177120111768E-2</v>
      </c>
      <c r="N144" s="150">
        <v>8.3558668437001188E-2</v>
      </c>
      <c r="O144" s="150">
        <v>0.22660460921579273</v>
      </c>
      <c r="P144" s="151">
        <v>0.34513243892512308</v>
      </c>
      <c r="Q144" s="127"/>
    </row>
    <row r="145" spans="1:17" x14ac:dyDescent="0.25">
      <c r="A145" s="148" t="s">
        <v>125</v>
      </c>
      <c r="B145" s="149">
        <v>0.90689189644732682</v>
      </c>
      <c r="C145" s="150">
        <v>0.7668666356932895</v>
      </c>
      <c r="D145" s="150">
        <v>0.29282381657958373</v>
      </c>
      <c r="E145" s="150">
        <v>4.0520959531391156E-2</v>
      </c>
      <c r="F145" s="150">
        <v>4.2562974088891413E-3</v>
      </c>
      <c r="G145" s="150">
        <v>0.4448054901097756</v>
      </c>
      <c r="H145" s="150">
        <v>5.4724897865718117E-2</v>
      </c>
      <c r="I145" s="150">
        <v>2.2982249267956108E-2</v>
      </c>
      <c r="J145" s="150">
        <v>3.5507080445419262E-3</v>
      </c>
      <c r="K145" s="150">
        <v>9.9089170237181743E-4</v>
      </c>
      <c r="L145" s="150">
        <v>0.93105549639672969</v>
      </c>
      <c r="M145" s="150">
        <v>0.86321415848985406</v>
      </c>
      <c r="N145" s="150">
        <v>0.82099732534137793</v>
      </c>
      <c r="O145" s="150">
        <v>0.55560193696163029</v>
      </c>
      <c r="P145" s="151">
        <v>0.10308353919877951</v>
      </c>
      <c r="Q145" s="127"/>
    </row>
    <row r="146" spans="1:17" x14ac:dyDescent="0.25">
      <c r="A146" s="148" t="s">
        <v>126</v>
      </c>
      <c r="B146" s="149">
        <v>4.9074150830922744E-3</v>
      </c>
      <c r="C146" s="150">
        <v>1.6239512186445981E-2</v>
      </c>
      <c r="D146" s="150">
        <v>1.5013135165513686E-2</v>
      </c>
      <c r="E146" s="150">
        <v>2.9119215739372901E-3</v>
      </c>
      <c r="F146" s="150">
        <v>3.9927233951558047E-4</v>
      </c>
      <c r="G146" s="150">
        <v>7.5099330978831069E-3</v>
      </c>
      <c r="H146" s="150">
        <v>1.1556156748253694E-3</v>
      </c>
      <c r="I146" s="150">
        <v>1.4512587231762357E-3</v>
      </c>
      <c r="J146" s="152">
        <v>0</v>
      </c>
      <c r="K146" s="152">
        <v>0</v>
      </c>
      <c r="L146" s="150">
        <v>4.327476629713012E-3</v>
      </c>
      <c r="M146" s="150">
        <v>9.9069533209677641E-3</v>
      </c>
      <c r="N146" s="150">
        <v>1.9142162351795472E-2</v>
      </c>
      <c r="O146" s="150">
        <v>1.9376097461990659E-2</v>
      </c>
      <c r="P146" s="151">
        <v>1.5174176971129575E-2</v>
      </c>
      <c r="Q146" s="127"/>
    </row>
    <row r="147" spans="1:17" x14ac:dyDescent="0.25">
      <c r="A147" s="148" t="s">
        <v>127</v>
      </c>
      <c r="B147" s="149">
        <v>4.6485220412632703E-4</v>
      </c>
      <c r="C147" s="152">
        <v>0</v>
      </c>
      <c r="D147" s="150">
        <v>1.7802034098148506E-3</v>
      </c>
      <c r="E147" s="152">
        <v>0</v>
      </c>
      <c r="F147" s="152">
        <v>0</v>
      </c>
      <c r="G147" s="152">
        <v>0</v>
      </c>
      <c r="H147" s="152">
        <v>0</v>
      </c>
      <c r="I147" s="152">
        <v>0</v>
      </c>
      <c r="J147" s="152">
        <v>0</v>
      </c>
      <c r="K147" s="152">
        <v>0</v>
      </c>
      <c r="L147" s="152">
        <v>0</v>
      </c>
      <c r="M147" s="150">
        <v>8.958556956684665E-4</v>
      </c>
      <c r="N147" s="152">
        <v>0</v>
      </c>
      <c r="O147" s="150">
        <v>2.9400171459384207E-3</v>
      </c>
      <c r="P147" s="151">
        <v>7.8678138213339531E-4</v>
      </c>
      <c r="Q147" s="127"/>
    </row>
    <row r="148" spans="1:17" x14ac:dyDescent="0.25">
      <c r="A148" s="148" t="s">
        <v>128</v>
      </c>
      <c r="B148" s="149">
        <v>4.6758846350765722E-2</v>
      </c>
      <c r="C148" s="150">
        <v>3.5227980388085764E-2</v>
      </c>
      <c r="D148" s="150">
        <v>1.0879360553618397E-2</v>
      </c>
      <c r="E148" s="150">
        <v>1.0334845235236687E-3</v>
      </c>
      <c r="F148" s="152">
        <v>0</v>
      </c>
      <c r="G148" s="150">
        <v>4.7072966869158026E-3</v>
      </c>
      <c r="H148" s="152">
        <v>0</v>
      </c>
      <c r="I148" s="152">
        <v>0</v>
      </c>
      <c r="J148" s="152">
        <v>0</v>
      </c>
      <c r="K148" s="152">
        <v>0</v>
      </c>
      <c r="L148" s="150">
        <v>4.2525079097843942E-2</v>
      </c>
      <c r="M148" s="150">
        <v>5.6463898813254053E-2</v>
      </c>
      <c r="N148" s="150">
        <v>3.5769044639258674E-2</v>
      </c>
      <c r="O148" s="150">
        <v>3.4148331431500208E-2</v>
      </c>
      <c r="P148" s="151">
        <v>4.4038564917963235E-3</v>
      </c>
      <c r="Q148" s="127"/>
    </row>
    <row r="149" spans="1:17" ht="24" x14ac:dyDescent="0.25">
      <c r="A149" s="148" t="s">
        <v>129</v>
      </c>
      <c r="B149" s="153">
        <v>0</v>
      </c>
      <c r="C149" s="150">
        <v>1.9213317456452214E-3</v>
      </c>
      <c r="D149" s="152">
        <v>0</v>
      </c>
      <c r="E149" s="150">
        <v>4.390140635027088E-3</v>
      </c>
      <c r="F149" s="150">
        <v>5.1074836513783663E-4</v>
      </c>
      <c r="G149" s="150">
        <v>4.8746185226696199E-4</v>
      </c>
      <c r="H149" s="152">
        <v>0</v>
      </c>
      <c r="I149" s="150">
        <v>5.0437327233421195E-4</v>
      </c>
      <c r="J149" s="152">
        <v>0</v>
      </c>
      <c r="K149" s="152">
        <v>0</v>
      </c>
      <c r="L149" s="152">
        <v>0</v>
      </c>
      <c r="M149" s="152">
        <v>0</v>
      </c>
      <c r="N149" s="150">
        <v>2.3444647936124645E-3</v>
      </c>
      <c r="O149" s="150">
        <v>8.49829665056472E-4</v>
      </c>
      <c r="P149" s="151">
        <v>1.0123195749269938E-2</v>
      </c>
      <c r="Q149" s="127"/>
    </row>
    <row r="150" spans="1:17" x14ac:dyDescent="0.25">
      <c r="A150" s="148" t="s">
        <v>130</v>
      </c>
      <c r="B150" s="149">
        <v>1.8370787429625324E-3</v>
      </c>
      <c r="C150" s="150">
        <v>1.4322441235993966E-3</v>
      </c>
      <c r="D150" s="150">
        <v>4.9721954529268024E-3</v>
      </c>
      <c r="E150" s="150">
        <v>2.4829190194631216E-4</v>
      </c>
      <c r="F150" s="152">
        <v>0</v>
      </c>
      <c r="G150" s="150">
        <v>9.8884318774886799E-4</v>
      </c>
      <c r="H150" s="150">
        <v>4.8317883140992253E-4</v>
      </c>
      <c r="I150" s="152">
        <v>0</v>
      </c>
      <c r="J150" s="152">
        <v>0</v>
      </c>
      <c r="K150" s="152">
        <v>0</v>
      </c>
      <c r="L150" s="152">
        <v>0</v>
      </c>
      <c r="M150" s="150">
        <v>3.5403886238801236E-3</v>
      </c>
      <c r="N150" s="150">
        <v>2.2404515225248312E-3</v>
      </c>
      <c r="O150" s="150">
        <v>9.9811643229471073E-3</v>
      </c>
      <c r="P150" s="154">
        <v>0</v>
      </c>
      <c r="Q150" s="127"/>
    </row>
    <row r="151" spans="1:17" x14ac:dyDescent="0.25">
      <c r="A151" s="148" t="s">
        <v>131</v>
      </c>
      <c r="B151" s="149">
        <v>1.7988927665048239E-3</v>
      </c>
      <c r="C151" s="150">
        <v>8.7196350157148412E-4</v>
      </c>
      <c r="D151" s="152">
        <v>0</v>
      </c>
      <c r="E151" s="150">
        <v>1.5176114143105237E-3</v>
      </c>
      <c r="F151" s="150">
        <v>1.5703812108766302E-3</v>
      </c>
      <c r="G151" s="150">
        <v>4.3055195317898056E-4</v>
      </c>
      <c r="H151" s="150">
        <v>1.4120099798704577E-3</v>
      </c>
      <c r="I151" s="150">
        <v>1.7424566016264863E-3</v>
      </c>
      <c r="J151" s="150">
        <v>1.7779848496366881E-3</v>
      </c>
      <c r="K151" s="150">
        <v>1.6468766049544405E-3</v>
      </c>
      <c r="L151" s="152">
        <v>0</v>
      </c>
      <c r="M151" s="150">
        <v>3.4667972238595782E-3</v>
      </c>
      <c r="N151" s="150">
        <v>1.2333691327570168E-3</v>
      </c>
      <c r="O151" s="152">
        <v>0</v>
      </c>
      <c r="P151" s="154">
        <v>0</v>
      </c>
      <c r="Q151" s="127"/>
    </row>
    <row r="152" spans="1:17" x14ac:dyDescent="0.25">
      <c r="A152" s="148" t="s">
        <v>132</v>
      </c>
      <c r="B152" s="149">
        <v>4.8596110177223303E-4</v>
      </c>
      <c r="C152" s="152">
        <v>0</v>
      </c>
      <c r="D152" s="150">
        <v>1.3018952032291308E-3</v>
      </c>
      <c r="E152" s="150">
        <v>2.3390899256043583E-3</v>
      </c>
      <c r="F152" s="150">
        <v>4.553759989252699E-3</v>
      </c>
      <c r="G152" s="152">
        <v>0</v>
      </c>
      <c r="H152" s="150">
        <v>4.259283664247427E-3</v>
      </c>
      <c r="I152" s="150">
        <v>4.1467602849278587E-4</v>
      </c>
      <c r="J152" s="150">
        <v>1.6970417744483093E-3</v>
      </c>
      <c r="K152" s="150">
        <v>2.8362863971238598E-3</v>
      </c>
      <c r="L152" s="150">
        <v>8.5170626456545497E-4</v>
      </c>
      <c r="M152" s="152">
        <v>0</v>
      </c>
      <c r="N152" s="152">
        <v>0</v>
      </c>
      <c r="O152" s="152">
        <v>0</v>
      </c>
      <c r="P152" s="151">
        <v>7.9235206303716384E-3</v>
      </c>
      <c r="Q152" s="127"/>
    </row>
    <row r="153" spans="1:17" x14ac:dyDescent="0.25">
      <c r="A153" s="148" t="s">
        <v>133</v>
      </c>
      <c r="B153" s="149">
        <v>2.0630363019365282E-3</v>
      </c>
      <c r="C153" s="150">
        <v>1.071996612784701E-2</v>
      </c>
      <c r="D153" s="150">
        <v>1.5894815932607928E-2</v>
      </c>
      <c r="E153" s="150">
        <v>2.5310817938024747E-2</v>
      </c>
      <c r="F153" s="150">
        <v>2.7853800455664157E-2</v>
      </c>
      <c r="G153" s="150">
        <v>5.0894514541272758E-3</v>
      </c>
      <c r="H153" s="150">
        <v>9.5050444009661984E-3</v>
      </c>
      <c r="I153" s="150">
        <v>2.4623086168291588E-2</v>
      </c>
      <c r="J153" s="150">
        <v>2.2972538945850732E-2</v>
      </c>
      <c r="K153" s="150">
        <v>2.9206602468767801E-2</v>
      </c>
      <c r="L153" s="150">
        <v>9.9370863252819849E-4</v>
      </c>
      <c r="M153" s="150">
        <v>7.6448643064177934E-3</v>
      </c>
      <c r="N153" s="150">
        <v>1.3586482161458531E-2</v>
      </c>
      <c r="O153" s="150">
        <v>1.6544563812116893E-2</v>
      </c>
      <c r="P153" s="151">
        <v>4.1561293506174379E-2</v>
      </c>
      <c r="Q153" s="127"/>
    </row>
    <row r="154" spans="1:17" x14ac:dyDescent="0.25">
      <c r="A154" s="148" t="s">
        <v>134</v>
      </c>
      <c r="B154" s="149">
        <v>7.2126068762140101E-3</v>
      </c>
      <c r="C154" s="150">
        <v>2.6467503233160609E-2</v>
      </c>
      <c r="D154" s="150">
        <v>4.6729850617474242E-2</v>
      </c>
      <c r="E154" s="150">
        <v>6.2658956776621824E-2</v>
      </c>
      <c r="F154" s="150">
        <v>5.5084453881482032E-2</v>
      </c>
      <c r="G154" s="150">
        <v>3.5919830851522797E-2</v>
      </c>
      <c r="H154" s="150">
        <v>4.25252427221781E-2</v>
      </c>
      <c r="I154" s="150">
        <v>5.4232423221015159E-2</v>
      </c>
      <c r="J154" s="150">
        <v>4.6635896054932541E-2</v>
      </c>
      <c r="K154" s="150">
        <v>5.0017526325195433E-2</v>
      </c>
      <c r="L154" s="150">
        <v>5.2687351909863215E-3</v>
      </c>
      <c r="M154" s="150">
        <v>1.1266041995822321E-2</v>
      </c>
      <c r="N154" s="150">
        <v>2.21286208823596E-2</v>
      </c>
      <c r="O154" s="150">
        <v>5.3227841431743049E-2</v>
      </c>
      <c r="P154" s="151">
        <v>8.9144356789059062E-2</v>
      </c>
      <c r="Q154" s="127"/>
    </row>
    <row r="155" spans="1:17" x14ac:dyDescent="0.25">
      <c r="A155" s="148" t="s">
        <v>135</v>
      </c>
      <c r="B155" s="149">
        <v>0.12956695086787512</v>
      </c>
      <c r="C155" s="150">
        <v>0.21028786836814078</v>
      </c>
      <c r="D155" s="150">
        <v>0.24478298745374527</v>
      </c>
      <c r="E155" s="150">
        <v>0.33713037164271253</v>
      </c>
      <c r="F155" s="150">
        <v>0.45659659325260621</v>
      </c>
      <c r="G155" s="150">
        <v>0.20169745882580661</v>
      </c>
      <c r="H155" s="150">
        <v>0.2839443595670007</v>
      </c>
      <c r="I155" s="150">
        <v>0.38476703765841741</v>
      </c>
      <c r="J155" s="150">
        <v>0.43787953342135971</v>
      </c>
      <c r="K155" s="150">
        <v>0.51404456294435397</v>
      </c>
      <c r="L155" s="150">
        <v>0.10038425394965371</v>
      </c>
      <c r="M155" s="150">
        <v>0.18174113350549886</v>
      </c>
      <c r="N155" s="150">
        <v>0.20535650333669747</v>
      </c>
      <c r="O155" s="150">
        <v>0.26212406932392329</v>
      </c>
      <c r="P155" s="151">
        <v>0.2608753409320953</v>
      </c>
      <c r="Q155" s="127"/>
    </row>
    <row r="156" spans="1:17" ht="24" x14ac:dyDescent="0.25">
      <c r="A156" s="148" t="s">
        <v>136</v>
      </c>
      <c r="B156" s="149">
        <v>0.16372733880208021</v>
      </c>
      <c r="C156" s="150">
        <v>6.5174007840800838E-2</v>
      </c>
      <c r="D156" s="150">
        <v>1.3731917495936802E-2</v>
      </c>
      <c r="E156" s="150">
        <v>4.4150544612386313E-3</v>
      </c>
      <c r="F156" s="150">
        <v>5.3338062494637309E-3</v>
      </c>
      <c r="G156" s="150">
        <v>5.1124702514714557E-2</v>
      </c>
      <c r="H156" s="150">
        <v>5.3247521660499026E-4</v>
      </c>
      <c r="I156" s="150">
        <v>1.9640366508080192E-3</v>
      </c>
      <c r="J156" s="152">
        <v>0</v>
      </c>
      <c r="K156" s="150">
        <v>1.1187246340903545E-2</v>
      </c>
      <c r="L156" s="150">
        <v>0.19543337094660568</v>
      </c>
      <c r="M156" s="150">
        <v>0.10409310607031658</v>
      </c>
      <c r="N156" s="150">
        <v>6.6610720456269035E-2</v>
      </c>
      <c r="O156" s="150">
        <v>2.7980153086154706E-2</v>
      </c>
      <c r="P156" s="151">
        <v>8.2985855282938642E-3</v>
      </c>
      <c r="Q156" s="127"/>
    </row>
    <row r="157" spans="1:17" ht="24" x14ac:dyDescent="0.25">
      <c r="A157" s="148" t="s">
        <v>137</v>
      </c>
      <c r="B157" s="149">
        <v>0.67546159048269827</v>
      </c>
      <c r="C157" s="150">
        <v>0.67699275295982075</v>
      </c>
      <c r="D157" s="150">
        <v>0.66532291448658087</v>
      </c>
      <c r="E157" s="150">
        <v>0.5584331045782448</v>
      </c>
      <c r="F157" s="150">
        <v>0.44265563267590907</v>
      </c>
      <c r="G157" s="150">
        <v>0.69001268310967012</v>
      </c>
      <c r="H157" s="150">
        <v>0.64231324214654717</v>
      </c>
      <c r="I157" s="150">
        <v>0.52983104644183843</v>
      </c>
      <c r="J157" s="150">
        <v>0.47903824984683879</v>
      </c>
      <c r="K157" s="150">
        <v>0.38700041590460721</v>
      </c>
      <c r="L157" s="150">
        <v>0.66952552230593321</v>
      </c>
      <c r="M157" s="150">
        <v>0.6819017024209354</v>
      </c>
      <c r="N157" s="150">
        <v>0.68219577602528281</v>
      </c>
      <c r="O157" s="150">
        <v>0.62827646225117595</v>
      </c>
      <c r="P157" s="151">
        <v>0.59015744505671541</v>
      </c>
      <c r="Q157" s="127"/>
    </row>
    <row r="158" spans="1:17" x14ac:dyDescent="0.25">
      <c r="A158" s="148" t="s">
        <v>138</v>
      </c>
      <c r="B158" s="149">
        <v>2.1482515567422734E-2</v>
      </c>
      <c r="C158" s="150">
        <v>1.0357901470229467E-2</v>
      </c>
      <c r="D158" s="150">
        <v>1.2235618810423541E-2</v>
      </c>
      <c r="E158" s="150">
        <v>9.7126046775525728E-3</v>
      </c>
      <c r="F158" s="150">
        <v>7.9219534956216867E-3</v>
      </c>
      <c r="G158" s="150">
        <v>1.6155873244158511E-2</v>
      </c>
      <c r="H158" s="150">
        <v>1.6920352282455187E-2</v>
      </c>
      <c r="I158" s="150">
        <v>4.1676938311365147E-3</v>
      </c>
      <c r="J158" s="150">
        <v>1.1776739956569995E-2</v>
      </c>
      <c r="K158" s="150">
        <v>5.7073596190480519E-3</v>
      </c>
      <c r="L158" s="150">
        <v>2.7542702709728188E-2</v>
      </c>
      <c r="M158" s="150">
        <v>1.3353151701009527E-2</v>
      </c>
      <c r="N158" s="150">
        <v>1.0121897137933041E-2</v>
      </c>
      <c r="O158" s="150">
        <v>1.1846910094885836E-2</v>
      </c>
      <c r="P158" s="151">
        <v>2.0394575572913747E-3</v>
      </c>
      <c r="Q158" s="127"/>
    </row>
    <row r="159" spans="1:17" x14ac:dyDescent="0.25">
      <c r="A159" s="148" t="s">
        <v>139</v>
      </c>
      <c r="B159" s="149">
        <v>2.9498995086663565E-4</v>
      </c>
      <c r="C159" s="150">
        <v>1.9636974378997758E-2</v>
      </c>
      <c r="D159" s="150">
        <v>2.4676172360327018E-2</v>
      </c>
      <c r="E159" s="150">
        <v>5.267499272281391E-2</v>
      </c>
      <c r="F159" s="150">
        <v>6.9948571497999545E-2</v>
      </c>
      <c r="G159" s="150">
        <v>2.3035535890022524E-2</v>
      </c>
      <c r="H159" s="150">
        <v>3.2257390887693006E-2</v>
      </c>
      <c r="I159" s="150">
        <v>7.360970010259564E-2</v>
      </c>
      <c r="J159" s="150">
        <v>6.4072989953329565E-2</v>
      </c>
      <c r="K159" s="150">
        <v>8.1121729097555842E-2</v>
      </c>
      <c r="L159" s="152">
        <v>0</v>
      </c>
      <c r="M159" s="150">
        <v>2.0016872855923695E-3</v>
      </c>
      <c r="N159" s="150">
        <v>2.7541637108766798E-2</v>
      </c>
      <c r="O159" s="150">
        <v>1.3645383415499495E-2</v>
      </c>
      <c r="P159" s="151">
        <v>3.423524116024549E-2</v>
      </c>
      <c r="Q159" s="127"/>
    </row>
    <row r="160" spans="1:17" ht="24" x14ac:dyDescent="0.25">
      <c r="A160" s="148" t="s">
        <v>140</v>
      </c>
      <c r="B160" s="153">
        <v>0</v>
      </c>
      <c r="C160" s="152">
        <v>0</v>
      </c>
      <c r="D160" s="150">
        <v>4.5919240950136975E-4</v>
      </c>
      <c r="E160" s="150">
        <v>1.4193637517378171E-3</v>
      </c>
      <c r="F160" s="150">
        <v>7.8519060543831554E-4</v>
      </c>
      <c r="G160" s="152">
        <v>0</v>
      </c>
      <c r="H160" s="150">
        <v>2.0614683225896086E-3</v>
      </c>
      <c r="I160" s="150">
        <v>1.7424566016264872E-3</v>
      </c>
      <c r="J160" s="150">
        <v>1.7779848496366881E-3</v>
      </c>
      <c r="K160" s="152">
        <v>0</v>
      </c>
      <c r="L160" s="152">
        <v>0</v>
      </c>
      <c r="M160" s="152">
        <v>0</v>
      </c>
      <c r="N160" s="152">
        <v>0</v>
      </c>
      <c r="O160" s="152">
        <v>0</v>
      </c>
      <c r="P160" s="154">
        <v>0</v>
      </c>
      <c r="Q160" s="127"/>
    </row>
    <row r="161" spans="1:17" ht="24" x14ac:dyDescent="0.25">
      <c r="A161" s="148" t="s">
        <v>141</v>
      </c>
      <c r="B161" s="149">
        <v>2.3592267943914918E-4</v>
      </c>
      <c r="C161" s="150">
        <v>2.4802582901483801E-3</v>
      </c>
      <c r="D161" s="150">
        <v>5.9973101389838716E-4</v>
      </c>
      <c r="E161" s="150">
        <v>1.3559385966362823E-2</v>
      </c>
      <c r="F161" s="150">
        <v>1.4163492546736437E-2</v>
      </c>
      <c r="G161" s="150">
        <v>4.7568171021861796E-3</v>
      </c>
      <c r="H161" s="150">
        <v>8.604439356320116E-3</v>
      </c>
      <c r="I161" s="150">
        <v>1.7863495722653961E-2</v>
      </c>
      <c r="J161" s="150">
        <v>8.5158798619846768E-3</v>
      </c>
      <c r="K161" s="150">
        <v>1.2877273185770756E-2</v>
      </c>
      <c r="L161" s="152">
        <v>0</v>
      </c>
      <c r="M161" s="152">
        <v>0</v>
      </c>
      <c r="N161" s="152">
        <v>0</v>
      </c>
      <c r="O161" s="152">
        <v>0</v>
      </c>
      <c r="P161" s="151">
        <v>1.2735049624638907E-2</v>
      </c>
      <c r="Q161" s="127"/>
    </row>
    <row r="162" spans="1:17" x14ac:dyDescent="0.25">
      <c r="A162" s="148" t="s">
        <v>142</v>
      </c>
      <c r="B162" s="153">
        <v>0</v>
      </c>
      <c r="C162" s="152">
        <v>0</v>
      </c>
      <c r="D162" s="152">
        <v>0</v>
      </c>
      <c r="E162" s="150">
        <v>5.3523184823588469E-4</v>
      </c>
      <c r="F162" s="150">
        <v>2.4935717912123435E-3</v>
      </c>
      <c r="G162" s="152">
        <v>0</v>
      </c>
      <c r="H162" s="152">
        <v>0</v>
      </c>
      <c r="I162" s="150">
        <v>1.1775192953644353E-3</v>
      </c>
      <c r="J162" s="150">
        <v>1.2130367727935275E-3</v>
      </c>
      <c r="K162" s="150">
        <v>4.1064864102375379E-3</v>
      </c>
      <c r="L162" s="152">
        <v>0</v>
      </c>
      <c r="M162" s="152">
        <v>0</v>
      </c>
      <c r="N162" s="152">
        <v>0</v>
      </c>
      <c r="O162" s="152">
        <v>0</v>
      </c>
      <c r="P162" s="154">
        <v>0</v>
      </c>
      <c r="Q162" s="127"/>
    </row>
    <row r="163" spans="1:17" x14ac:dyDescent="0.25">
      <c r="A163" s="148" t="s">
        <v>143</v>
      </c>
      <c r="B163" s="149">
        <v>2.228657266866222E-3</v>
      </c>
      <c r="C163" s="150">
        <v>4.7247583350481038E-3</v>
      </c>
      <c r="D163" s="150">
        <v>4.5289605835094112E-3</v>
      </c>
      <c r="E163" s="150">
        <v>5.5745917419357119E-3</v>
      </c>
      <c r="F163" s="150">
        <v>3.5288613709991306E-3</v>
      </c>
      <c r="G163" s="150">
        <v>2.4702912529765047E-3</v>
      </c>
      <c r="H163" s="150">
        <v>4.4305927581421399E-3</v>
      </c>
      <c r="I163" s="150">
        <v>2.3071425491499628E-3</v>
      </c>
      <c r="J163" s="150">
        <v>5.5938934903577197E-3</v>
      </c>
      <c r="K163" s="150">
        <v>2.2201130572959259E-3</v>
      </c>
      <c r="L163" s="150">
        <v>3.3307324004071366E-3</v>
      </c>
      <c r="M163" s="150">
        <v>2.6452378728491575E-3</v>
      </c>
      <c r="N163" s="150">
        <v>2.2956214766531855E-3</v>
      </c>
      <c r="O163" s="150">
        <v>6.6695849854553754E-3</v>
      </c>
      <c r="P163" s="151">
        <v>9.5233920893862747E-3</v>
      </c>
      <c r="Q163" s="127"/>
    </row>
    <row r="164" spans="1:17" x14ac:dyDescent="0.25">
      <c r="A164" s="148" t="s">
        <v>144</v>
      </c>
      <c r="B164" s="149">
        <v>0.10682406922410848</v>
      </c>
      <c r="C164" s="150">
        <v>0.20411447420005593</v>
      </c>
      <c r="D164" s="150">
        <v>0.26372331350066663</v>
      </c>
      <c r="E164" s="150">
        <v>0.3466847729691952</v>
      </c>
      <c r="F164" s="150">
        <v>0.45339138410578511</v>
      </c>
      <c r="G164" s="150">
        <v>0.20012741214519431</v>
      </c>
      <c r="H164" s="150">
        <v>0.28974042895231111</v>
      </c>
      <c r="I164" s="150">
        <v>0.35989030245857911</v>
      </c>
      <c r="J164" s="150">
        <v>0.42418439489674481</v>
      </c>
      <c r="K164" s="150">
        <v>0.50190526196221064</v>
      </c>
      <c r="L164" s="150">
        <v>7.2197992668343564E-2</v>
      </c>
      <c r="M164" s="150">
        <v>0.17220221310174885</v>
      </c>
      <c r="N164" s="150">
        <v>0.189959921251694</v>
      </c>
      <c r="O164" s="150">
        <v>0.2932414012221275</v>
      </c>
      <c r="P164" s="151">
        <v>0.32825024760322735</v>
      </c>
      <c r="Q164" s="127"/>
    </row>
    <row r="165" spans="1:17" x14ac:dyDescent="0.25">
      <c r="A165" s="148" t="s">
        <v>145</v>
      </c>
      <c r="B165" s="149">
        <v>0.19294592176422579</v>
      </c>
      <c r="C165" s="150">
        <v>7.5241194378404971E-2</v>
      </c>
      <c r="D165" s="150">
        <v>2.8910254794567807E-2</v>
      </c>
      <c r="E165" s="150">
        <v>1.2851908176543886E-2</v>
      </c>
      <c r="F165" s="150">
        <v>9.6465490461249918E-3</v>
      </c>
      <c r="G165" s="150">
        <v>6.6152311010917814E-2</v>
      </c>
      <c r="H165" s="150">
        <v>7.9520657984586043E-3</v>
      </c>
      <c r="I165" s="150">
        <v>1.1054435192851193E-2</v>
      </c>
      <c r="J165" s="150">
        <v>8.9417190510296587E-3</v>
      </c>
      <c r="K165" s="150">
        <v>9.8358893713235696E-3</v>
      </c>
      <c r="L165" s="150">
        <v>0.22515150395025943</v>
      </c>
      <c r="M165" s="150">
        <v>0.12620720368320038</v>
      </c>
      <c r="N165" s="150">
        <v>8.0617920056625825E-2</v>
      </c>
      <c r="O165" s="150">
        <v>4.2613392887207953E-2</v>
      </c>
      <c r="P165" s="151">
        <v>1.9635085063991191E-2</v>
      </c>
      <c r="Q165" s="127"/>
    </row>
    <row r="166" spans="1:17" ht="24" x14ac:dyDescent="0.25">
      <c r="A166" s="148" t="s">
        <v>146</v>
      </c>
      <c r="B166" s="153">
        <v>0</v>
      </c>
      <c r="C166" s="150">
        <v>7.8583115485237199E-4</v>
      </c>
      <c r="D166" s="150">
        <v>5.789573824505587E-4</v>
      </c>
      <c r="E166" s="150">
        <v>1.2707033056945267E-3</v>
      </c>
      <c r="F166" s="152">
        <v>0</v>
      </c>
      <c r="G166" s="150">
        <v>4.8746185226696177E-4</v>
      </c>
      <c r="H166" s="152">
        <v>0</v>
      </c>
      <c r="I166" s="152">
        <v>0</v>
      </c>
      <c r="J166" s="152">
        <v>0</v>
      </c>
      <c r="K166" s="152">
        <v>0</v>
      </c>
      <c r="L166" s="152">
        <v>0</v>
      </c>
      <c r="M166" s="152">
        <v>0</v>
      </c>
      <c r="N166" s="150">
        <v>7.756370646691403E-4</v>
      </c>
      <c r="O166" s="150">
        <v>7.3573422472612078E-4</v>
      </c>
      <c r="P166" s="151">
        <v>3.4240818445038746E-3</v>
      </c>
      <c r="Q166" s="127"/>
    </row>
    <row r="167" spans="1:17" ht="24" x14ac:dyDescent="0.25">
      <c r="A167" s="148" t="s">
        <v>147</v>
      </c>
      <c r="B167" s="149">
        <v>1.8994781425796805E-3</v>
      </c>
      <c r="C167" s="150">
        <v>2.7202906123707168E-3</v>
      </c>
      <c r="D167" s="152">
        <v>0</v>
      </c>
      <c r="E167" s="152">
        <v>0</v>
      </c>
      <c r="F167" s="152">
        <v>0</v>
      </c>
      <c r="G167" s="152">
        <v>0</v>
      </c>
      <c r="H167" s="152">
        <v>0</v>
      </c>
      <c r="I167" s="152">
        <v>0</v>
      </c>
      <c r="J167" s="152">
        <v>0</v>
      </c>
      <c r="K167" s="152">
        <v>0</v>
      </c>
      <c r="L167" s="150">
        <v>3.3290677536543327E-3</v>
      </c>
      <c r="M167" s="150">
        <v>2.3829815972298434E-3</v>
      </c>
      <c r="N167" s="150">
        <v>1.8857534470402668E-3</v>
      </c>
      <c r="O167" s="150">
        <v>8.4593997711870982E-4</v>
      </c>
      <c r="P167" s="154">
        <v>0</v>
      </c>
      <c r="Q167" s="127"/>
    </row>
    <row r="168" spans="1:17" x14ac:dyDescent="0.25">
      <c r="A168" s="148" t="s">
        <v>148</v>
      </c>
      <c r="B168" s="149">
        <v>2.0109370489215118E-2</v>
      </c>
      <c r="C168" s="150">
        <v>1.3303465690300668E-2</v>
      </c>
      <c r="D168" s="150">
        <v>1.1200503468496088E-2</v>
      </c>
      <c r="E168" s="150">
        <v>6.9959449392349906E-3</v>
      </c>
      <c r="F168" s="150">
        <v>3.3867463597955292E-3</v>
      </c>
      <c r="G168" s="150">
        <v>1.2957487636764848E-2</v>
      </c>
      <c r="H168" s="150">
        <v>1.2640371777937564E-2</v>
      </c>
      <c r="I168" s="150">
        <v>2.5239016353406901E-3</v>
      </c>
      <c r="J168" s="150">
        <v>6.6618512772846144E-3</v>
      </c>
      <c r="K168" s="150">
        <v>9.3283101099889847E-4</v>
      </c>
      <c r="L168" s="150">
        <v>2.6465180921403625E-2</v>
      </c>
      <c r="M168" s="150">
        <v>1.2658974038444707E-2</v>
      </c>
      <c r="N168" s="150">
        <v>1.472773356926806E-2</v>
      </c>
      <c r="O168" s="150">
        <v>1.3972101036688512E-2</v>
      </c>
      <c r="P168" s="151">
        <v>2.0394575572913747E-3</v>
      </c>
      <c r="Q168" s="127"/>
    </row>
    <row r="169" spans="1:17" x14ac:dyDescent="0.25">
      <c r="A169" s="148" t="s">
        <v>149</v>
      </c>
      <c r="B169" s="149">
        <v>3.62638012009978E-2</v>
      </c>
      <c r="C169" s="150">
        <v>0.6829476279696941</v>
      </c>
      <c r="D169" s="150">
        <v>0.96711211889937065</v>
      </c>
      <c r="E169" s="150">
        <v>0.99209469818553664</v>
      </c>
      <c r="F169" s="152">
        <v>1</v>
      </c>
      <c r="G169" s="150">
        <v>0.78359447579819075</v>
      </c>
      <c r="H169" s="150">
        <v>0.98133884118821002</v>
      </c>
      <c r="I169" s="150">
        <v>0.99231163535476541</v>
      </c>
      <c r="J169" s="152">
        <v>1</v>
      </c>
      <c r="K169" s="152">
        <v>1</v>
      </c>
      <c r="L169" s="150">
        <v>8.0376553396788609E-3</v>
      </c>
      <c r="M169" s="150">
        <v>0.15709586649734833</v>
      </c>
      <c r="N169" s="150">
        <v>0.72954206065785332</v>
      </c>
      <c r="O169" s="150">
        <v>0.93177661821112401</v>
      </c>
      <c r="P169" s="151">
        <v>0.98529303499765719</v>
      </c>
      <c r="Q169" s="127"/>
    </row>
    <row r="170" spans="1:17" x14ac:dyDescent="0.25">
      <c r="A170" s="148" t="s">
        <v>150</v>
      </c>
      <c r="B170" s="149">
        <v>6.7442612211220695E-4</v>
      </c>
      <c r="C170" s="150">
        <v>4.6292869043512794E-3</v>
      </c>
      <c r="D170" s="150">
        <v>5.8296448366024784E-3</v>
      </c>
      <c r="E170" s="150">
        <v>1.4582563864051915E-3</v>
      </c>
      <c r="F170" s="152">
        <v>0</v>
      </c>
      <c r="G170" s="150">
        <v>2.8191806184750157E-3</v>
      </c>
      <c r="H170" s="150">
        <v>6.4580272121334808E-3</v>
      </c>
      <c r="I170" s="152">
        <v>0</v>
      </c>
      <c r="J170" s="152">
        <v>0</v>
      </c>
      <c r="K170" s="152">
        <v>0</v>
      </c>
      <c r="L170" s="152">
        <v>0</v>
      </c>
      <c r="M170" s="150">
        <v>3.642118762755742E-3</v>
      </c>
      <c r="N170" s="150">
        <v>4.8037673595775965E-3</v>
      </c>
      <c r="O170" s="150">
        <v>3.6884649798319524E-3</v>
      </c>
      <c r="P170" s="151">
        <v>2.9938252409188329E-3</v>
      </c>
      <c r="Q170" s="127"/>
    </row>
    <row r="171" spans="1:17" x14ac:dyDescent="0.25">
      <c r="A171" s="148" t="s">
        <v>151</v>
      </c>
      <c r="B171" s="149">
        <v>0.2530239072700472</v>
      </c>
      <c r="C171" s="150">
        <v>0.18253375507077296</v>
      </c>
      <c r="D171" s="150">
        <v>1.7880376794292063E-2</v>
      </c>
      <c r="E171" s="150">
        <v>1.3503232797734393E-3</v>
      </c>
      <c r="F171" s="152">
        <v>0</v>
      </c>
      <c r="G171" s="150">
        <v>6.807039682681415E-2</v>
      </c>
      <c r="H171" s="150">
        <v>3.6833942995913331E-3</v>
      </c>
      <c r="I171" s="152">
        <v>0</v>
      </c>
      <c r="J171" s="152">
        <v>0</v>
      </c>
      <c r="K171" s="152">
        <v>0</v>
      </c>
      <c r="L171" s="150">
        <v>0.13936173191470089</v>
      </c>
      <c r="M171" s="150">
        <v>0.40623577107659664</v>
      </c>
      <c r="N171" s="150">
        <v>0.18209206623875862</v>
      </c>
      <c r="O171" s="150">
        <v>5.1408960928026236E-2</v>
      </c>
      <c r="P171" s="151">
        <v>6.6007663820877738E-3</v>
      </c>
      <c r="Q171" s="127"/>
    </row>
    <row r="172" spans="1:17" x14ac:dyDescent="0.25">
      <c r="A172" s="148" t="s">
        <v>152</v>
      </c>
      <c r="B172" s="149">
        <v>0.6772076375344448</v>
      </c>
      <c r="C172" s="150">
        <v>0.10200953591730876</v>
      </c>
      <c r="D172" s="150">
        <v>4.04050197356809E-3</v>
      </c>
      <c r="E172" s="152">
        <v>0</v>
      </c>
      <c r="F172" s="152">
        <v>0</v>
      </c>
      <c r="G172" s="150">
        <v>0.11028216955647427</v>
      </c>
      <c r="H172" s="152">
        <v>0</v>
      </c>
      <c r="I172" s="152">
        <v>0</v>
      </c>
      <c r="J172" s="152">
        <v>0</v>
      </c>
      <c r="K172" s="152">
        <v>0</v>
      </c>
      <c r="L172" s="150">
        <v>0.82269626615349822</v>
      </c>
      <c r="M172" s="150">
        <v>0.39842522549983012</v>
      </c>
      <c r="N172" s="150">
        <v>6.9860873643543764E-2</v>
      </c>
      <c r="O172" s="150">
        <v>1.2557428497360723E-2</v>
      </c>
      <c r="P172" s="151">
        <v>4.1198760388959669E-3</v>
      </c>
      <c r="Q172" s="127"/>
    </row>
    <row r="173" spans="1:17" ht="24" x14ac:dyDescent="0.25">
      <c r="A173" s="148" t="s">
        <v>153</v>
      </c>
      <c r="B173" s="149">
        <v>6.2435453381729511E-3</v>
      </c>
      <c r="C173" s="150">
        <v>2.0042890827293076E-3</v>
      </c>
      <c r="D173" s="152">
        <v>0</v>
      </c>
      <c r="E173" s="150">
        <v>2.2617866267722322E-3</v>
      </c>
      <c r="F173" s="152">
        <v>0</v>
      </c>
      <c r="G173" s="152">
        <v>0</v>
      </c>
      <c r="H173" s="152">
        <v>0</v>
      </c>
      <c r="I173" s="150">
        <v>4.9759695799114255E-3</v>
      </c>
      <c r="J173" s="152">
        <v>0</v>
      </c>
      <c r="K173" s="152">
        <v>0</v>
      </c>
      <c r="L173" s="150">
        <v>4.7635844900993573E-3</v>
      </c>
      <c r="M173" s="150">
        <v>9.5696632201465546E-3</v>
      </c>
      <c r="N173" s="150">
        <v>9.3740941305315857E-4</v>
      </c>
      <c r="O173" s="152">
        <v>0</v>
      </c>
      <c r="P173" s="154">
        <v>0</v>
      </c>
      <c r="Q173" s="127"/>
    </row>
    <row r="174" spans="1:17" x14ac:dyDescent="0.25">
      <c r="A174" s="148" t="s">
        <v>154</v>
      </c>
      <c r="B174" s="149">
        <v>1.3385008870201505E-2</v>
      </c>
      <c r="C174" s="150">
        <v>1.4418293853791894E-2</v>
      </c>
      <c r="D174" s="150">
        <v>4.8732430221893106E-4</v>
      </c>
      <c r="E174" s="152">
        <v>0</v>
      </c>
      <c r="F174" s="152">
        <v>0</v>
      </c>
      <c r="G174" s="150">
        <v>1.7119435096773779E-2</v>
      </c>
      <c r="H174" s="152">
        <v>0</v>
      </c>
      <c r="I174" s="152">
        <v>0</v>
      </c>
      <c r="J174" s="152">
        <v>0</v>
      </c>
      <c r="K174" s="152">
        <v>0</v>
      </c>
      <c r="L174" s="150">
        <v>1.3536271781516467E-2</v>
      </c>
      <c r="M174" s="150">
        <v>1.2675517944304897E-2</v>
      </c>
      <c r="N174" s="150">
        <v>7.1416996971159922E-3</v>
      </c>
      <c r="O174" s="152">
        <v>0</v>
      </c>
      <c r="P174" s="151">
        <v>9.9249734043962783E-4</v>
      </c>
      <c r="Q174" s="127"/>
    </row>
    <row r="175" spans="1:17" x14ac:dyDescent="0.25">
      <c r="A175" s="148" t="s">
        <v>155</v>
      </c>
      <c r="B175" s="149">
        <v>5.7049436141632225E-3</v>
      </c>
      <c r="C175" s="150">
        <v>1.1366348548498851E-4</v>
      </c>
      <c r="D175" s="150">
        <v>2.6954370465015319E-4</v>
      </c>
      <c r="E175" s="150">
        <v>1.4899971112551662E-3</v>
      </c>
      <c r="F175" s="152">
        <v>0</v>
      </c>
      <c r="G175" s="150">
        <v>7.3421948228408261E-4</v>
      </c>
      <c r="H175" s="150">
        <v>5.0031934665454485E-4</v>
      </c>
      <c r="I175" s="150">
        <v>2.7123950653223164E-3</v>
      </c>
      <c r="J175" s="152">
        <v>0</v>
      </c>
      <c r="K175" s="152">
        <v>0</v>
      </c>
      <c r="L175" s="150">
        <v>5.7142698396331513E-3</v>
      </c>
      <c r="M175" s="150">
        <v>4.1524637343309991E-3</v>
      </c>
      <c r="N175" s="152">
        <v>0</v>
      </c>
      <c r="O175" s="150">
        <v>5.6852738365737842E-4</v>
      </c>
      <c r="P175" s="154">
        <v>0</v>
      </c>
      <c r="Q175" s="127"/>
    </row>
    <row r="176" spans="1:17" x14ac:dyDescent="0.25">
      <c r="A176" s="148" t="s">
        <v>156</v>
      </c>
      <c r="B176" s="149">
        <v>5.2434285404831804E-3</v>
      </c>
      <c r="C176" s="150">
        <v>7.7617808958298177E-3</v>
      </c>
      <c r="D176" s="150">
        <v>4.3804894892971119E-3</v>
      </c>
      <c r="E176" s="150">
        <v>1.3449384102567933E-3</v>
      </c>
      <c r="F176" s="152">
        <v>0</v>
      </c>
      <c r="G176" s="150">
        <v>1.2728398600334147E-2</v>
      </c>
      <c r="H176" s="150">
        <v>8.0194179534117029E-3</v>
      </c>
      <c r="I176" s="152">
        <v>0</v>
      </c>
      <c r="J176" s="152">
        <v>0</v>
      </c>
      <c r="K176" s="152">
        <v>0</v>
      </c>
      <c r="L176" s="150">
        <v>4.0735264936530603E-3</v>
      </c>
      <c r="M176" s="150">
        <v>4.8461931244083885E-3</v>
      </c>
      <c r="N176" s="150">
        <v>4.9244781809392856E-3</v>
      </c>
      <c r="O176" s="152">
        <v>0</v>
      </c>
      <c r="P176" s="154">
        <v>0</v>
      </c>
      <c r="Q176" s="127"/>
    </row>
    <row r="177" spans="1:17" x14ac:dyDescent="0.25">
      <c r="A177" s="148" t="s">
        <v>157</v>
      </c>
      <c r="B177" s="149">
        <v>2.2533015093769118E-3</v>
      </c>
      <c r="C177" s="150">
        <v>3.5817668200378966E-3</v>
      </c>
      <c r="D177" s="152">
        <v>0</v>
      </c>
      <c r="E177" s="152">
        <v>0</v>
      </c>
      <c r="F177" s="152">
        <v>0</v>
      </c>
      <c r="G177" s="150">
        <v>4.6517240206539233E-3</v>
      </c>
      <c r="H177" s="152">
        <v>0</v>
      </c>
      <c r="I177" s="152">
        <v>0</v>
      </c>
      <c r="J177" s="152">
        <v>0</v>
      </c>
      <c r="K177" s="152">
        <v>0</v>
      </c>
      <c r="L177" s="150">
        <v>1.8166939872203134E-3</v>
      </c>
      <c r="M177" s="150">
        <v>3.3571801402789434E-3</v>
      </c>
      <c r="N177" s="150">
        <v>6.9764480915735102E-4</v>
      </c>
      <c r="O177" s="152">
        <v>0</v>
      </c>
      <c r="P177" s="154">
        <v>0</v>
      </c>
      <c r="Q177" s="127"/>
    </row>
    <row r="178" spans="1:17" x14ac:dyDescent="0.25">
      <c r="A178" s="148" t="s">
        <v>158</v>
      </c>
      <c r="B178" s="149">
        <v>6.8179418974487677E-2</v>
      </c>
      <c r="C178" s="150">
        <v>0.7230043803006706</v>
      </c>
      <c r="D178" s="150">
        <v>0.9837206726153328</v>
      </c>
      <c r="E178" s="150">
        <v>0.99957770232631549</v>
      </c>
      <c r="F178" s="150">
        <v>0.99794642533171518</v>
      </c>
      <c r="G178" s="150">
        <v>0.80305471960541674</v>
      </c>
      <c r="H178" s="152">
        <v>1</v>
      </c>
      <c r="I178" s="152">
        <v>1</v>
      </c>
      <c r="J178" s="150">
        <v>0.99534988750181363</v>
      </c>
      <c r="K178" s="152">
        <v>1</v>
      </c>
      <c r="L178" s="150">
        <v>2.888620962465873E-2</v>
      </c>
      <c r="M178" s="150">
        <v>0.20908853163636243</v>
      </c>
      <c r="N178" s="150">
        <v>0.76974960047109253</v>
      </c>
      <c r="O178" s="150">
        <v>0.94916672905234423</v>
      </c>
      <c r="P178" s="151">
        <v>0.99223771993374144</v>
      </c>
      <c r="Q178" s="127"/>
    </row>
    <row r="179" spans="1:17" x14ac:dyDescent="0.25">
      <c r="A179" s="148" t="s">
        <v>159</v>
      </c>
      <c r="B179" s="149">
        <v>0.47209696863449058</v>
      </c>
      <c r="C179" s="150">
        <v>0.55729366115429302</v>
      </c>
      <c r="D179" s="150">
        <v>0.53864930239792075</v>
      </c>
      <c r="E179" s="150">
        <v>0.50301203472302947</v>
      </c>
      <c r="F179" s="150">
        <v>0.58200199367790661</v>
      </c>
      <c r="G179" s="150">
        <v>0.42487656817573999</v>
      </c>
      <c r="H179" s="150">
        <v>0.48850779072466849</v>
      </c>
      <c r="I179" s="150">
        <v>0.46724087561250971</v>
      </c>
      <c r="J179" s="150">
        <v>0.53662076955707105</v>
      </c>
      <c r="K179" s="150">
        <v>0.58030515036389929</v>
      </c>
      <c r="L179" s="150">
        <v>0.43342604981046112</v>
      </c>
      <c r="M179" s="150">
        <v>0.5486713293247425</v>
      </c>
      <c r="N179" s="150">
        <v>0.57837220179874493</v>
      </c>
      <c r="O179" s="150">
        <v>0.61491909853850768</v>
      </c>
      <c r="P179" s="151">
        <v>0.66008497591935023</v>
      </c>
      <c r="Q179" s="127"/>
    </row>
    <row r="180" spans="1:17" x14ac:dyDescent="0.25">
      <c r="A180" s="148" t="s">
        <v>160</v>
      </c>
      <c r="B180" s="149">
        <v>6.0815198702438622E-2</v>
      </c>
      <c r="C180" s="150">
        <v>0.49778427559670146</v>
      </c>
      <c r="D180" s="150">
        <v>0.82273752219764629</v>
      </c>
      <c r="E180" s="150">
        <v>0.93469347331879149</v>
      </c>
      <c r="F180" s="150">
        <v>0.9924441395766801</v>
      </c>
      <c r="G180" s="150">
        <v>0.55260336564220025</v>
      </c>
      <c r="H180" s="150">
        <v>0.87973345660171076</v>
      </c>
      <c r="I180" s="150">
        <v>0.94682424254880493</v>
      </c>
      <c r="J180" s="150">
        <v>0.98593546243556662</v>
      </c>
      <c r="K180" s="150">
        <v>0.99885882976805351</v>
      </c>
      <c r="L180" s="150">
        <v>2.8030187771605774E-2</v>
      </c>
      <c r="M180" s="150">
        <v>0.14734406606844291</v>
      </c>
      <c r="N180" s="150">
        <v>0.51532702250532936</v>
      </c>
      <c r="O180" s="150">
        <v>0.82170751846448642</v>
      </c>
      <c r="P180" s="151">
        <v>0.96545258097973119</v>
      </c>
      <c r="Q180" s="127"/>
    </row>
    <row r="181" spans="1:17" x14ac:dyDescent="0.25">
      <c r="A181" s="148" t="s">
        <v>161</v>
      </c>
      <c r="B181" s="149">
        <v>1.0971690173871205E-2</v>
      </c>
      <c r="C181" s="150">
        <v>0.10421369587430225</v>
      </c>
      <c r="D181" s="150">
        <v>0.16740809044110408</v>
      </c>
      <c r="E181" s="150">
        <v>0.1467840827416787</v>
      </c>
      <c r="F181" s="150">
        <v>0.1656622381180021</v>
      </c>
      <c r="G181" s="150">
        <v>0.10257451918188712</v>
      </c>
      <c r="H181" s="150">
        <v>0.10529726657652985</v>
      </c>
      <c r="I181" s="150">
        <v>0.11534262918307217</v>
      </c>
      <c r="J181" s="150">
        <v>0.12997816876451523</v>
      </c>
      <c r="K181" s="150">
        <v>0.15333570608140742</v>
      </c>
      <c r="L181" s="150">
        <v>3.920223376964206E-3</v>
      </c>
      <c r="M181" s="150">
        <v>2.2690933926694714E-2</v>
      </c>
      <c r="N181" s="150">
        <v>9.6857068367928831E-2</v>
      </c>
      <c r="O181" s="150">
        <v>0.21864654396134581</v>
      </c>
      <c r="P181" s="151">
        <v>0.28113015539141528</v>
      </c>
      <c r="Q181" s="127"/>
    </row>
    <row r="182" spans="1:17" x14ac:dyDescent="0.25">
      <c r="A182" s="148" t="s">
        <v>162</v>
      </c>
      <c r="B182" s="149">
        <v>2.0257365377669194E-2</v>
      </c>
      <c r="C182" s="150">
        <v>0.18668832723187603</v>
      </c>
      <c r="D182" s="150">
        <v>0.360664353703956</v>
      </c>
      <c r="E182" s="150">
        <v>0.49637038746498935</v>
      </c>
      <c r="F182" s="150">
        <v>0.73835427336510462</v>
      </c>
      <c r="G182" s="150">
        <v>0.23347298420506241</v>
      </c>
      <c r="H182" s="150">
        <v>0.39876832473235285</v>
      </c>
      <c r="I182" s="150">
        <v>0.52842064571556036</v>
      </c>
      <c r="J182" s="150">
        <v>0.65939907973534184</v>
      </c>
      <c r="K182" s="150">
        <v>0.83769136898155261</v>
      </c>
      <c r="L182" s="150">
        <v>7.1000153851058468E-3</v>
      </c>
      <c r="M182" s="150">
        <v>5.4098703511493429E-2</v>
      </c>
      <c r="N182" s="150">
        <v>0.17371437944485174</v>
      </c>
      <c r="O182" s="150">
        <v>0.37002590533410074</v>
      </c>
      <c r="P182" s="151">
        <v>0.50584032011025937</v>
      </c>
      <c r="Q182" s="127"/>
    </row>
    <row r="183" spans="1:17" x14ac:dyDescent="0.25">
      <c r="A183" s="148" t="s">
        <v>163</v>
      </c>
      <c r="B183" s="149">
        <v>4.5094074088702736E-3</v>
      </c>
      <c r="C183" s="150">
        <v>4.0259925719968968E-3</v>
      </c>
      <c r="D183" s="150">
        <v>6.2698452559954362E-3</v>
      </c>
      <c r="E183" s="150">
        <v>1.5352079410569276E-2</v>
      </c>
      <c r="F183" s="150">
        <v>0.23295510407469752</v>
      </c>
      <c r="G183" s="150">
        <v>4.0348490324118224E-3</v>
      </c>
      <c r="H183" s="150">
        <v>2.3489391880174328E-3</v>
      </c>
      <c r="I183" s="150">
        <v>2.3484083328955511E-2</v>
      </c>
      <c r="J183" s="150">
        <v>5.4737566902232554E-2</v>
      </c>
      <c r="K183" s="150">
        <v>0.39902262907517627</v>
      </c>
      <c r="L183" s="150">
        <v>1.3752678051148187E-3</v>
      </c>
      <c r="M183" s="150">
        <v>8.5043966752347735E-3</v>
      </c>
      <c r="N183" s="150">
        <v>9.7459577648831178E-4</v>
      </c>
      <c r="O183" s="150">
        <v>7.0746559432679048E-3</v>
      </c>
      <c r="P183" s="151">
        <v>5.4809793131915079E-2</v>
      </c>
      <c r="Q183" s="127"/>
    </row>
    <row r="184" spans="1:17" x14ac:dyDescent="0.25">
      <c r="A184" s="148" t="s">
        <v>164</v>
      </c>
      <c r="B184" s="149">
        <v>4.8618182634550187E-4</v>
      </c>
      <c r="C184" s="150">
        <v>1.0449493956923349E-3</v>
      </c>
      <c r="D184" s="150">
        <v>9.1808001801912487E-4</v>
      </c>
      <c r="E184" s="150">
        <v>4.3029549996981345E-3</v>
      </c>
      <c r="F184" s="150">
        <v>7.1340143274512227E-2</v>
      </c>
      <c r="G184" s="150">
        <v>8.5239569812708439E-4</v>
      </c>
      <c r="H184" s="152">
        <v>0</v>
      </c>
      <c r="I184" s="150">
        <v>4.179375911539958E-3</v>
      </c>
      <c r="J184" s="150">
        <v>1.3479551373239227E-2</v>
      </c>
      <c r="K184" s="150">
        <v>0.13165832803695565</v>
      </c>
      <c r="L184" s="152">
        <v>0</v>
      </c>
      <c r="M184" s="150">
        <v>9.3696180075280645E-4</v>
      </c>
      <c r="N184" s="150">
        <v>1.0967866586381917E-3</v>
      </c>
      <c r="O184" s="150">
        <v>1.9364341352731216E-3</v>
      </c>
      <c r="P184" s="151">
        <v>1.0915066929086493E-2</v>
      </c>
      <c r="Q184" s="127"/>
    </row>
    <row r="185" spans="1:17" x14ac:dyDescent="0.25">
      <c r="A185" s="148" t="s">
        <v>165</v>
      </c>
      <c r="B185" s="149">
        <v>4.2616581442220065E-3</v>
      </c>
      <c r="C185" s="150">
        <v>0.11392310909757734</v>
      </c>
      <c r="D185" s="150">
        <v>0.31309168827691913</v>
      </c>
      <c r="E185" s="150">
        <v>0.60638957169353036</v>
      </c>
      <c r="F185" s="150">
        <v>0.92392476791432976</v>
      </c>
      <c r="G185" s="150">
        <v>0.15243132022814065</v>
      </c>
      <c r="H185" s="150">
        <v>0.37813134081216904</v>
      </c>
      <c r="I185" s="150">
        <v>0.65462128421898091</v>
      </c>
      <c r="J185" s="150">
        <v>0.84960867644424909</v>
      </c>
      <c r="K185" s="150">
        <v>0.97723254905308266</v>
      </c>
      <c r="L185" s="150">
        <v>2.0804917307330056E-3</v>
      </c>
      <c r="M185" s="150">
        <v>8.5704337198151907E-3</v>
      </c>
      <c r="N185" s="150">
        <v>0.10258702080002058</v>
      </c>
      <c r="O185" s="150">
        <v>0.3176005271661233</v>
      </c>
      <c r="P185" s="151">
        <v>0.71089538037450872</v>
      </c>
      <c r="Q185" s="127"/>
    </row>
    <row r="186" spans="1:17" x14ac:dyDescent="0.25">
      <c r="A186" s="148" t="s">
        <v>166</v>
      </c>
      <c r="B186" s="149">
        <v>7.2123129936377001E-3</v>
      </c>
      <c r="C186" s="150">
        <v>4.5660001498636603E-2</v>
      </c>
      <c r="D186" s="150">
        <v>9.9620254998601609E-2</v>
      </c>
      <c r="E186" s="150">
        <v>0.11502622769499513</v>
      </c>
      <c r="F186" s="150">
        <v>0.25543206250101419</v>
      </c>
      <c r="G186" s="150">
        <v>4.7986461151548886E-2</v>
      </c>
      <c r="H186" s="150">
        <v>8.0624317855441593E-2</v>
      </c>
      <c r="I186" s="150">
        <v>0.11551539804963615</v>
      </c>
      <c r="J186" s="150">
        <v>0.13273351656359086</v>
      </c>
      <c r="K186" s="150">
        <v>0.35991157037828481</v>
      </c>
      <c r="L186" s="150">
        <v>3.8119391467831723E-3</v>
      </c>
      <c r="M186" s="150">
        <v>1.0475264022282434E-2</v>
      </c>
      <c r="N186" s="150">
        <v>3.7656504941167221E-2</v>
      </c>
      <c r="O186" s="150">
        <v>0.12032824245844516</v>
      </c>
      <c r="P186" s="151">
        <v>0.18491819126999581</v>
      </c>
      <c r="Q186" s="127"/>
    </row>
    <row r="187" spans="1:17" x14ac:dyDescent="0.25">
      <c r="A187" s="148" t="s">
        <v>167</v>
      </c>
      <c r="B187" s="149">
        <v>6.0267180230345455E-2</v>
      </c>
      <c r="C187" s="150">
        <v>0.20132782050719183</v>
      </c>
      <c r="D187" s="150">
        <v>0.32923904273125459</v>
      </c>
      <c r="E187" s="150">
        <v>0.35871745608226147</v>
      </c>
      <c r="F187" s="150">
        <v>0.45098118248826707</v>
      </c>
      <c r="G187" s="150">
        <v>0.17991721092090884</v>
      </c>
      <c r="H187" s="150">
        <v>0.27302340132345726</v>
      </c>
      <c r="I187" s="150">
        <v>0.31896297325448103</v>
      </c>
      <c r="J187" s="150">
        <v>0.35760230283478461</v>
      </c>
      <c r="K187" s="150">
        <v>0.48135708796172799</v>
      </c>
      <c r="L187" s="150">
        <v>3.6394311133831403E-2</v>
      </c>
      <c r="M187" s="150">
        <v>0.10749168272876991</v>
      </c>
      <c r="N187" s="150">
        <v>0.23545526860588259</v>
      </c>
      <c r="O187" s="150">
        <v>0.3514970211997554</v>
      </c>
      <c r="P187" s="151">
        <v>0.55926651435888275</v>
      </c>
      <c r="Q187" s="127"/>
    </row>
    <row r="188" spans="1:17" x14ac:dyDescent="0.25">
      <c r="A188" s="148" t="s">
        <v>168</v>
      </c>
      <c r="B188" s="149">
        <v>2.3077717069724512E-3</v>
      </c>
      <c r="C188" s="150">
        <v>5.745023541630599E-3</v>
      </c>
      <c r="D188" s="150">
        <v>8.4740551327509364E-3</v>
      </c>
      <c r="E188" s="150">
        <v>2.4145290690206482E-2</v>
      </c>
      <c r="F188" s="150">
        <v>8.0148629217047226E-2</v>
      </c>
      <c r="G188" s="150">
        <v>8.758532605326344E-3</v>
      </c>
      <c r="H188" s="150">
        <v>1.1837642842128663E-2</v>
      </c>
      <c r="I188" s="150">
        <v>3.0762768615766666E-2</v>
      </c>
      <c r="J188" s="150">
        <v>3.115908105591067E-2</v>
      </c>
      <c r="K188" s="150">
        <v>0.11849277074620415</v>
      </c>
      <c r="L188" s="150">
        <v>2.0935897280928259E-3</v>
      </c>
      <c r="M188" s="150">
        <v>1.9391388131923936E-3</v>
      </c>
      <c r="N188" s="150">
        <v>3.9305367383291072E-3</v>
      </c>
      <c r="O188" s="150">
        <v>1.1063716205891003E-2</v>
      </c>
      <c r="P188" s="151">
        <v>3.4913619097172575E-2</v>
      </c>
      <c r="Q188" s="127"/>
    </row>
    <row r="189" spans="1:17" x14ac:dyDescent="0.25">
      <c r="A189" s="148" t="s">
        <v>169</v>
      </c>
      <c r="B189" s="153">
        <v>0</v>
      </c>
      <c r="C189" s="150">
        <v>1.922400264888645E-3</v>
      </c>
      <c r="D189" s="150">
        <v>3.8707832440572597E-3</v>
      </c>
      <c r="E189" s="150">
        <v>1.4028215701300606E-2</v>
      </c>
      <c r="F189" s="150">
        <v>0.20368059943089473</v>
      </c>
      <c r="G189" s="150">
        <v>5.2586865970561496E-3</v>
      </c>
      <c r="H189" s="150">
        <v>1.6368765731334955E-3</v>
      </c>
      <c r="I189" s="150">
        <v>1.6308746749904041E-2</v>
      </c>
      <c r="J189" s="150">
        <v>2.0515785695048885E-2</v>
      </c>
      <c r="K189" s="150">
        <v>0.33786920976146884</v>
      </c>
      <c r="L189" s="152">
        <v>0</v>
      </c>
      <c r="M189" s="152">
        <v>0</v>
      </c>
      <c r="N189" s="150">
        <v>1.5145990357945402E-3</v>
      </c>
      <c r="O189" s="150">
        <v>2.8921719946937634E-3</v>
      </c>
      <c r="P189" s="151">
        <v>8.7447074358956864E-2</v>
      </c>
      <c r="Q189" s="127"/>
    </row>
    <row r="190" spans="1:17" x14ac:dyDescent="0.25">
      <c r="A190" s="148" t="s">
        <v>170</v>
      </c>
      <c r="B190" s="149">
        <v>3.7874392145784792E-3</v>
      </c>
      <c r="C190" s="150">
        <v>2.0223935441748747E-2</v>
      </c>
      <c r="D190" s="150">
        <v>5.8873303977669572E-2</v>
      </c>
      <c r="E190" s="150">
        <v>0.13018601474068262</v>
      </c>
      <c r="F190" s="150">
        <v>0.5094371784291768</v>
      </c>
      <c r="G190" s="150">
        <v>3.6251359325797892E-2</v>
      </c>
      <c r="H190" s="150">
        <v>7.6902351190519941E-2</v>
      </c>
      <c r="I190" s="150">
        <v>0.14751128504951447</v>
      </c>
      <c r="J190" s="150">
        <v>0.2799202558250895</v>
      </c>
      <c r="K190" s="150">
        <v>0.71225612066161481</v>
      </c>
      <c r="L190" s="150">
        <v>2.9536126511224498E-3</v>
      </c>
      <c r="M190" s="150">
        <v>4.9805519572148549E-3</v>
      </c>
      <c r="N190" s="150">
        <v>1.5905058345287569E-2</v>
      </c>
      <c r="O190" s="150">
        <v>4.5182352705180923E-2</v>
      </c>
      <c r="P190" s="151">
        <v>0.21181030122556177</v>
      </c>
      <c r="Q190" s="127"/>
    </row>
    <row r="191" spans="1:17" x14ac:dyDescent="0.25">
      <c r="A191" s="148" t="s">
        <v>171</v>
      </c>
      <c r="B191" s="149">
        <v>1.5597355028800625E-3</v>
      </c>
      <c r="C191" s="150">
        <v>6.3686695462868486E-3</v>
      </c>
      <c r="D191" s="150">
        <v>1.9777744051447381E-2</v>
      </c>
      <c r="E191" s="150">
        <v>7.809023409043879E-2</v>
      </c>
      <c r="F191" s="150">
        <v>0.50932905755474889</v>
      </c>
      <c r="G191" s="150">
        <v>7.2862971025788766E-3</v>
      </c>
      <c r="H191" s="150">
        <v>3.5278803615651201E-2</v>
      </c>
      <c r="I191" s="150">
        <v>8.4796102293762471E-2</v>
      </c>
      <c r="J191" s="150">
        <v>0.27276004391930375</v>
      </c>
      <c r="K191" s="150">
        <v>0.72426572066739003</v>
      </c>
      <c r="L191" s="150">
        <v>1.7633058398493012E-3</v>
      </c>
      <c r="M191" s="150">
        <v>1.7406529140113849E-3</v>
      </c>
      <c r="N191" s="150">
        <v>7.7602877606286497E-3</v>
      </c>
      <c r="O191" s="150">
        <v>1.5037271187537133E-2</v>
      </c>
      <c r="P191" s="151">
        <v>0.16342598203563879</v>
      </c>
      <c r="Q191" s="127"/>
    </row>
    <row r="192" spans="1:17" x14ac:dyDescent="0.25">
      <c r="A192" s="148" t="s">
        <v>172</v>
      </c>
      <c r="B192" s="149">
        <v>4.9508252913054171E-3</v>
      </c>
      <c r="C192" s="150">
        <v>3.1094945962285663E-2</v>
      </c>
      <c r="D192" s="150">
        <v>4.6462888583050817E-2</v>
      </c>
      <c r="E192" s="150">
        <v>7.5960422523517715E-2</v>
      </c>
      <c r="F192" s="150">
        <v>0.20525002061325842</v>
      </c>
      <c r="G192" s="150">
        <v>1.5514200453067679E-2</v>
      </c>
      <c r="H192" s="150">
        <v>6.5065915016487938E-2</v>
      </c>
      <c r="I192" s="150">
        <v>8.2014681190376304E-2</v>
      </c>
      <c r="J192" s="150">
        <v>0.12666587867182483</v>
      </c>
      <c r="K192" s="150">
        <v>0.27679016279706936</v>
      </c>
      <c r="L192" s="150">
        <v>2.2705496778645533E-3</v>
      </c>
      <c r="M192" s="150">
        <v>1.465504948270914E-2</v>
      </c>
      <c r="N192" s="150">
        <v>3.2413748143341393E-2</v>
      </c>
      <c r="O192" s="150">
        <v>4.4952490551953522E-2</v>
      </c>
      <c r="P192" s="151">
        <v>0.10330259741513152</v>
      </c>
      <c r="Q192" s="127"/>
    </row>
    <row r="193" spans="1:17" x14ac:dyDescent="0.25">
      <c r="A193" s="148" t="s">
        <v>173</v>
      </c>
      <c r="B193" s="149">
        <v>0.22142861212550191</v>
      </c>
      <c r="C193" s="150">
        <v>0.11933917481182182</v>
      </c>
      <c r="D193" s="150">
        <v>0.13073048016533473</v>
      </c>
      <c r="E193" s="150">
        <v>0.10801188690117891</v>
      </c>
      <c r="F193" s="150">
        <v>0.2091260466593331</v>
      </c>
      <c r="G193" s="150">
        <v>0.14527903560212246</v>
      </c>
      <c r="H193" s="150">
        <v>0.10186336871453648</v>
      </c>
      <c r="I193" s="150">
        <v>0.1087896788041155</v>
      </c>
      <c r="J193" s="150">
        <v>0.17488857076532049</v>
      </c>
      <c r="K193" s="150">
        <v>0.22583613233937308</v>
      </c>
      <c r="L193" s="150">
        <v>0.23346774049934685</v>
      </c>
      <c r="M193" s="150">
        <v>0.18147078060933364</v>
      </c>
      <c r="N193" s="150">
        <v>0.11032691937956947</v>
      </c>
      <c r="O193" s="150">
        <v>0.12197229342702054</v>
      </c>
      <c r="P193" s="151">
        <v>0.16733151383452299</v>
      </c>
      <c r="Q193" s="127"/>
    </row>
    <row r="194" spans="1:17" x14ac:dyDescent="0.25">
      <c r="A194" s="148" t="s">
        <v>174</v>
      </c>
      <c r="B194" s="149">
        <v>0.17160764689166574</v>
      </c>
      <c r="C194" s="150">
        <v>0.16146331198801125</v>
      </c>
      <c r="D194" s="150">
        <v>0.17192206625362627</v>
      </c>
      <c r="E194" s="150">
        <v>0.16326130481988471</v>
      </c>
      <c r="F194" s="150">
        <v>0.21115948657153846</v>
      </c>
      <c r="G194" s="150">
        <v>0.16050676515514439</v>
      </c>
      <c r="H194" s="150">
        <v>0.17240392609259816</v>
      </c>
      <c r="I194" s="150">
        <v>0.1668982673068552</v>
      </c>
      <c r="J194" s="150">
        <v>0.19488980373064171</v>
      </c>
      <c r="K194" s="150">
        <v>0.24308907580855119</v>
      </c>
      <c r="L194" s="150">
        <v>0.1520448311397784</v>
      </c>
      <c r="M194" s="150">
        <v>0.21241812012302622</v>
      </c>
      <c r="N194" s="150">
        <v>0.15557510838066307</v>
      </c>
      <c r="O194" s="150">
        <v>0.17043511169671022</v>
      </c>
      <c r="P194" s="151">
        <v>0.13719000451530744</v>
      </c>
      <c r="Q194" s="127"/>
    </row>
    <row r="195" spans="1:17" x14ac:dyDescent="0.25">
      <c r="A195" s="148" t="s">
        <v>175</v>
      </c>
      <c r="B195" s="149">
        <v>2.7631752736294478E-3</v>
      </c>
      <c r="C195" s="150">
        <v>2.2021937222041297E-2</v>
      </c>
      <c r="D195" s="150">
        <v>4.391020746492965E-2</v>
      </c>
      <c r="E195" s="150">
        <v>6.0414177219461213E-2</v>
      </c>
      <c r="F195" s="150">
        <v>0.31664114749408323</v>
      </c>
      <c r="G195" s="150">
        <v>9.5758571747149145E-3</v>
      </c>
      <c r="H195" s="150">
        <v>3.5027280234685154E-2</v>
      </c>
      <c r="I195" s="150">
        <v>5.9143497099416548E-2</v>
      </c>
      <c r="J195" s="150">
        <v>0.10434557200615208</v>
      </c>
      <c r="K195" s="150">
        <v>0.47118709099727196</v>
      </c>
      <c r="L195" s="150">
        <v>7.5503730162142333E-4</v>
      </c>
      <c r="M195" s="150">
        <v>8.8377716219923304E-3</v>
      </c>
      <c r="N195" s="150">
        <v>2.5680636990161383E-2</v>
      </c>
      <c r="O195" s="150">
        <v>4.4369792169658515E-2</v>
      </c>
      <c r="P195" s="151">
        <v>0.18249289486936779</v>
      </c>
      <c r="Q195" s="127"/>
    </row>
    <row r="196" spans="1:17" x14ac:dyDescent="0.25">
      <c r="A196" s="148" t="s">
        <v>176</v>
      </c>
      <c r="B196" s="149">
        <v>5.3023726313414432E-3</v>
      </c>
      <c r="C196" s="150">
        <v>7.7278366493363946E-3</v>
      </c>
      <c r="D196" s="150">
        <v>2.4175061267002244E-2</v>
      </c>
      <c r="E196" s="150">
        <v>3.965012424564511E-2</v>
      </c>
      <c r="F196" s="150">
        <v>3.0985775812317269E-2</v>
      </c>
      <c r="G196" s="150">
        <v>6.2009788130161199E-3</v>
      </c>
      <c r="H196" s="150">
        <v>3.4797871906761209E-2</v>
      </c>
      <c r="I196" s="150">
        <v>3.4886296520197237E-2</v>
      </c>
      <c r="J196" s="150">
        <v>2.3296573955820573E-2</v>
      </c>
      <c r="K196" s="150">
        <v>3.2900405317136887E-2</v>
      </c>
      <c r="L196" s="150">
        <v>3.4063724584534509E-3</v>
      </c>
      <c r="M196" s="150">
        <v>6.66872083918932E-3</v>
      </c>
      <c r="N196" s="150">
        <v>6.1525707462272575E-3</v>
      </c>
      <c r="O196" s="150">
        <v>2.928511230161393E-2</v>
      </c>
      <c r="P196" s="151">
        <v>4.6404809339384644E-2</v>
      </c>
      <c r="Q196" s="127"/>
    </row>
    <row r="197" spans="1:17" x14ac:dyDescent="0.25">
      <c r="A197" s="148" t="s">
        <v>177</v>
      </c>
      <c r="B197" s="149">
        <v>0.54786623466578377</v>
      </c>
      <c r="C197" s="150">
        <v>0.47800626398255186</v>
      </c>
      <c r="D197" s="150">
        <v>0.22400175013069507</v>
      </c>
      <c r="E197" s="150">
        <v>5.3723617997489551E-2</v>
      </c>
      <c r="F197" s="150">
        <v>1.8148512620319555E-2</v>
      </c>
      <c r="G197" s="150">
        <v>0.16793462616671348</v>
      </c>
      <c r="H197" s="150">
        <v>5.8337571485195548E-2</v>
      </c>
      <c r="I197" s="150">
        <v>2.4735166541746671E-2</v>
      </c>
      <c r="J197" s="150">
        <v>1.1356547148075673E-2</v>
      </c>
      <c r="K197" s="150">
        <v>6.6475276470002696E-3</v>
      </c>
      <c r="L197" s="150">
        <v>0.59813389044241883</v>
      </c>
      <c r="M197" s="150">
        <v>0.51610509348878775</v>
      </c>
      <c r="N197" s="150">
        <v>0.5144917294209701</v>
      </c>
      <c r="O197" s="150">
        <v>0.43475995476685864</v>
      </c>
      <c r="P197" s="151">
        <v>0.18640639456101549</v>
      </c>
      <c r="Q197" s="127"/>
    </row>
    <row r="198" spans="1:17" x14ac:dyDescent="0.25">
      <c r="A198" s="148" t="s">
        <v>178</v>
      </c>
      <c r="B198" s="149">
        <v>0.2964371349703277</v>
      </c>
      <c r="C198" s="150">
        <v>0.26594168054376921</v>
      </c>
      <c r="D198" s="150">
        <v>0.1212010890637011</v>
      </c>
      <c r="E198" s="150">
        <v>2.4528277540778291E-2</v>
      </c>
      <c r="F198" s="150">
        <v>1.1369175603441145E-2</v>
      </c>
      <c r="G198" s="150">
        <v>7.8537847047677314E-2</v>
      </c>
      <c r="H198" s="150">
        <v>1.9167062506148892E-2</v>
      </c>
      <c r="I198" s="150">
        <v>7.5597385218026461E-3</v>
      </c>
      <c r="J198" s="150">
        <v>1.0384189369488744E-2</v>
      </c>
      <c r="K198" s="150">
        <v>2.6471131435998638E-3</v>
      </c>
      <c r="L198" s="150">
        <v>0.31930870562800029</v>
      </c>
      <c r="M198" s="150">
        <v>0.29190021828954182</v>
      </c>
      <c r="N198" s="150">
        <v>0.30284811007780321</v>
      </c>
      <c r="O198" s="150">
        <v>0.22761934399161959</v>
      </c>
      <c r="P198" s="151">
        <v>0.1139213898506292</v>
      </c>
      <c r="Q198" s="127"/>
    </row>
    <row r="199" spans="1:17" x14ac:dyDescent="0.25">
      <c r="A199" s="148" t="s">
        <v>179</v>
      </c>
      <c r="B199" s="149">
        <v>1.0279676742772208E-2</v>
      </c>
      <c r="C199" s="150">
        <v>1.4789555480335521E-2</v>
      </c>
      <c r="D199" s="150">
        <v>2.3328141961408321E-2</v>
      </c>
      <c r="E199" s="150">
        <v>2.1909001911440087E-2</v>
      </c>
      <c r="F199" s="150">
        <v>6.4207762645066609E-3</v>
      </c>
      <c r="G199" s="150">
        <v>1.7825128487802096E-2</v>
      </c>
      <c r="H199" s="150">
        <v>2.3773544947991054E-2</v>
      </c>
      <c r="I199" s="150">
        <v>1.6169430558955207E-2</v>
      </c>
      <c r="J199" s="150">
        <v>7.839059991263166E-3</v>
      </c>
      <c r="K199" s="150">
        <v>4.3394049839553406E-3</v>
      </c>
      <c r="L199" s="150">
        <v>1.0248991154479199E-2</v>
      </c>
      <c r="M199" s="150">
        <v>1.2681674460805705E-2</v>
      </c>
      <c r="N199" s="150">
        <v>1.414624141374822E-2</v>
      </c>
      <c r="O199" s="150">
        <v>1.708239524093301E-2</v>
      </c>
      <c r="P199" s="151">
        <v>2.9187340952977814E-2</v>
      </c>
      <c r="Q199" s="127"/>
    </row>
    <row r="200" spans="1:17" x14ac:dyDescent="0.25">
      <c r="A200" s="148" t="s">
        <v>180</v>
      </c>
      <c r="B200" s="149">
        <v>6.1046376741475611E-3</v>
      </c>
      <c r="C200" s="150">
        <v>8.4458596659740259E-3</v>
      </c>
      <c r="D200" s="150">
        <v>4.5081321232579505E-3</v>
      </c>
      <c r="E200" s="150">
        <v>3.8566791548514715E-3</v>
      </c>
      <c r="F200" s="150">
        <v>2.967297476018013E-3</v>
      </c>
      <c r="G200" s="150">
        <v>4.1534312765610058E-3</v>
      </c>
      <c r="H200" s="150">
        <v>5.7094180959776952E-4</v>
      </c>
      <c r="I200" s="150">
        <v>7.1891137223390267E-3</v>
      </c>
      <c r="J200" s="150">
        <v>3.0640709704540482E-3</v>
      </c>
      <c r="K200" s="150">
        <v>4.0000673732364612E-3</v>
      </c>
      <c r="L200" s="150">
        <v>6.2087937600316468E-3</v>
      </c>
      <c r="M200" s="150">
        <v>7.11801519509009E-3</v>
      </c>
      <c r="N200" s="150">
        <v>8.7572837131028782E-3</v>
      </c>
      <c r="O200" s="150">
        <v>1.0301853425235147E-2</v>
      </c>
      <c r="P200" s="154">
        <v>0</v>
      </c>
      <c r="Q200" s="127"/>
    </row>
    <row r="201" spans="1:17" x14ac:dyDescent="0.25">
      <c r="A201" s="148" t="s">
        <v>181</v>
      </c>
      <c r="B201" s="149">
        <v>9.3834393071401986E-4</v>
      </c>
      <c r="C201" s="150">
        <v>2.3489984377318938E-3</v>
      </c>
      <c r="D201" s="150">
        <v>5.9270054633636686E-3</v>
      </c>
      <c r="E201" s="150">
        <v>6.0954082905931434E-3</v>
      </c>
      <c r="F201" s="150">
        <v>3.1341840820462222E-3</v>
      </c>
      <c r="G201" s="150">
        <v>4.32108857729717E-3</v>
      </c>
      <c r="H201" s="150">
        <v>6.2447696725806169E-3</v>
      </c>
      <c r="I201" s="150">
        <v>7.5445569420679861E-3</v>
      </c>
      <c r="J201" s="150">
        <v>5.7227106512249435E-3</v>
      </c>
      <c r="K201" s="152">
        <v>0</v>
      </c>
      <c r="L201" s="150">
        <v>1.6445624993267176E-3</v>
      </c>
      <c r="M201" s="150">
        <v>8.9110424830836853E-4</v>
      </c>
      <c r="N201" s="150">
        <v>1.3873006985243243E-3</v>
      </c>
      <c r="O201" s="150">
        <v>5.0922518643620627E-3</v>
      </c>
      <c r="P201" s="151">
        <v>4.90748710968213E-3</v>
      </c>
      <c r="Q201" s="127"/>
    </row>
    <row r="202" spans="1:17" x14ac:dyDescent="0.25">
      <c r="A202" s="148" t="s">
        <v>182</v>
      </c>
      <c r="B202" s="149">
        <v>0.13872467147379569</v>
      </c>
      <c r="C202" s="150">
        <v>0.20824340057113833</v>
      </c>
      <c r="D202" s="150">
        <v>0.23881905449635937</v>
      </c>
      <c r="E202" s="150">
        <v>0.28351762516350332</v>
      </c>
      <c r="F202" s="150">
        <v>0.54019803649613096</v>
      </c>
      <c r="G202" s="150">
        <v>0.20757070685950182</v>
      </c>
      <c r="H202" s="150">
        <v>0.24611525429452466</v>
      </c>
      <c r="I202" s="150">
        <v>0.31296545979761864</v>
      </c>
      <c r="J202" s="150">
        <v>0.46960892630437001</v>
      </c>
      <c r="K202" s="150">
        <v>0.63154288534557668</v>
      </c>
      <c r="L202" s="150">
        <v>0.10739342499162564</v>
      </c>
      <c r="M202" s="150">
        <v>0.19519586953632226</v>
      </c>
      <c r="N202" s="150">
        <v>0.19457592015533243</v>
      </c>
      <c r="O202" s="150">
        <v>0.24584336637280443</v>
      </c>
      <c r="P202" s="151">
        <v>0.28733373624743352</v>
      </c>
      <c r="Q202" s="127"/>
    </row>
    <row r="203" spans="1:17" x14ac:dyDescent="0.25">
      <c r="A203" s="148" t="s">
        <v>183</v>
      </c>
      <c r="B203" s="149">
        <v>0.76533103050948381</v>
      </c>
      <c r="C203" s="150">
        <v>0.819233076362891</v>
      </c>
      <c r="D203" s="150">
        <v>0.84190236158339993</v>
      </c>
      <c r="E203" s="150">
        <v>0.86581559623878868</v>
      </c>
      <c r="F203" s="150">
        <v>0.89085956099568619</v>
      </c>
      <c r="G203" s="150">
        <v>0.78193396809315363</v>
      </c>
      <c r="H203" s="150">
        <v>0.80775013323833733</v>
      </c>
      <c r="I203" s="150">
        <v>0.8759899260591173</v>
      </c>
      <c r="J203" s="150">
        <v>0.90697368910921161</v>
      </c>
      <c r="K203" s="150">
        <v>0.86316357859115334</v>
      </c>
      <c r="L203" s="150">
        <v>0.72619857662072596</v>
      </c>
      <c r="M203" s="150">
        <v>0.83243613583278731</v>
      </c>
      <c r="N203" s="150">
        <v>0.82322064014590224</v>
      </c>
      <c r="O203" s="150">
        <v>0.88519523005926815</v>
      </c>
      <c r="P203" s="151">
        <v>0.90587479169261464</v>
      </c>
      <c r="Q203" s="127"/>
    </row>
    <row r="204" spans="1:17" x14ac:dyDescent="0.25">
      <c r="A204" s="148" t="s">
        <v>184</v>
      </c>
      <c r="B204" s="149">
        <v>9.7644757628061074E-2</v>
      </c>
      <c r="C204" s="150">
        <v>0.18619596498684091</v>
      </c>
      <c r="D204" s="150">
        <v>0.29815827183365229</v>
      </c>
      <c r="E204" s="150">
        <v>0.46463292049158045</v>
      </c>
      <c r="F204" s="150">
        <v>0.80907095619840175</v>
      </c>
      <c r="G204" s="150">
        <v>0.21642816346101307</v>
      </c>
      <c r="H204" s="150">
        <v>0.33405960290005754</v>
      </c>
      <c r="I204" s="150">
        <v>0.48414719603848416</v>
      </c>
      <c r="J204" s="150">
        <v>0.6891508524205634</v>
      </c>
      <c r="K204" s="150">
        <v>0.92507015272845006</v>
      </c>
      <c r="L204" s="150">
        <v>6.1210969033614254E-2</v>
      </c>
      <c r="M204" s="150">
        <v>0.16980578694499648</v>
      </c>
      <c r="N204" s="150">
        <v>0.18491636044735515</v>
      </c>
      <c r="O204" s="150">
        <v>0.28235036950288273</v>
      </c>
      <c r="P204" s="151">
        <v>0.52536962767561957</v>
      </c>
      <c r="Q204" s="127"/>
    </row>
    <row r="205" spans="1:17" x14ac:dyDescent="0.25">
      <c r="A205" s="148" t="s">
        <v>185</v>
      </c>
      <c r="B205" s="149">
        <v>0.59377500252914073</v>
      </c>
      <c r="C205" s="150">
        <v>0.31047301957631773</v>
      </c>
      <c r="D205" s="150">
        <v>0.21383444889156972</v>
      </c>
      <c r="E205" s="150">
        <v>0.10336090593771331</v>
      </c>
      <c r="F205" s="150">
        <v>1.6896710218334478E-2</v>
      </c>
      <c r="G205" s="150">
        <v>0.30720854707769146</v>
      </c>
      <c r="H205" s="150">
        <v>0.19782301986609882</v>
      </c>
      <c r="I205" s="150">
        <v>7.9257633343315509E-2</v>
      </c>
      <c r="J205" s="150">
        <v>2.9505520769438274E-2</v>
      </c>
      <c r="K205" s="150">
        <v>7.5657042294506472E-3</v>
      </c>
      <c r="L205" s="150">
        <v>0.69388064346892797</v>
      </c>
      <c r="M205" s="150">
        <v>0.43429653943966834</v>
      </c>
      <c r="N205" s="150">
        <v>0.30825395148340001</v>
      </c>
      <c r="O205" s="150">
        <v>0.21226331611069937</v>
      </c>
      <c r="P205" s="151">
        <v>6.4168708751371248E-2</v>
      </c>
      <c r="Q205" s="127"/>
    </row>
    <row r="206" spans="1:17" x14ac:dyDescent="0.25">
      <c r="A206" s="148" t="s">
        <v>186</v>
      </c>
      <c r="B206" s="149">
        <v>2.831194395915888E-2</v>
      </c>
      <c r="C206" s="150">
        <v>7.2335239748311233E-3</v>
      </c>
      <c r="D206" s="150">
        <v>2.4117805257088502E-3</v>
      </c>
      <c r="E206" s="150">
        <v>1.9776480993649891E-3</v>
      </c>
      <c r="F206" s="152">
        <v>0</v>
      </c>
      <c r="G206" s="150">
        <v>1.3181131729499683E-2</v>
      </c>
      <c r="H206" s="152">
        <v>0</v>
      </c>
      <c r="I206" s="150">
        <v>4.3508599200860311E-3</v>
      </c>
      <c r="J206" s="152">
        <v>0</v>
      </c>
      <c r="K206" s="152">
        <v>0</v>
      </c>
      <c r="L206" s="150">
        <v>3.6813086503735631E-2</v>
      </c>
      <c r="M206" s="150">
        <v>1.2021263043860256E-2</v>
      </c>
      <c r="N206" s="150">
        <v>6.946928154612615E-3</v>
      </c>
      <c r="O206" s="152">
        <v>0</v>
      </c>
      <c r="P206" s="154">
        <v>0</v>
      </c>
      <c r="Q206" s="127"/>
    </row>
    <row r="207" spans="1:17" x14ac:dyDescent="0.25">
      <c r="A207" s="148" t="s">
        <v>187</v>
      </c>
      <c r="B207" s="149">
        <v>3.0528228144280516E-3</v>
      </c>
      <c r="C207" s="152">
        <v>0</v>
      </c>
      <c r="D207" s="152">
        <v>0</v>
      </c>
      <c r="E207" s="152">
        <v>0</v>
      </c>
      <c r="F207" s="150">
        <v>2.1654746240235099E-4</v>
      </c>
      <c r="G207" s="152">
        <v>0</v>
      </c>
      <c r="H207" s="152">
        <v>0</v>
      </c>
      <c r="I207" s="152">
        <v>0</v>
      </c>
      <c r="J207" s="150">
        <v>4.9034986500344458E-4</v>
      </c>
      <c r="K207" s="152">
        <v>0</v>
      </c>
      <c r="L207" s="150">
        <v>5.3504453467046542E-3</v>
      </c>
      <c r="M207" s="152">
        <v>0</v>
      </c>
      <c r="N207" s="152">
        <v>0</v>
      </c>
      <c r="O207" s="152">
        <v>0</v>
      </c>
      <c r="P207" s="154">
        <v>0</v>
      </c>
      <c r="Q207" s="127"/>
    </row>
    <row r="208" spans="1:17" x14ac:dyDescent="0.25">
      <c r="A208" s="148" t="s">
        <v>188</v>
      </c>
      <c r="B208" s="149">
        <v>5.6524099151609225E-3</v>
      </c>
      <c r="C208" s="150">
        <v>2.9869781399331483E-3</v>
      </c>
      <c r="D208" s="152">
        <v>0</v>
      </c>
      <c r="E208" s="152">
        <v>0</v>
      </c>
      <c r="F208" s="152">
        <v>0</v>
      </c>
      <c r="G208" s="150">
        <v>4.0375963749394702E-3</v>
      </c>
      <c r="H208" s="152">
        <v>0</v>
      </c>
      <c r="I208" s="152">
        <v>0</v>
      </c>
      <c r="J208" s="152">
        <v>0</v>
      </c>
      <c r="K208" s="152">
        <v>0</v>
      </c>
      <c r="L208" s="150">
        <v>6.2775155067214842E-3</v>
      </c>
      <c r="M208" s="150">
        <v>3.9084673323732328E-3</v>
      </c>
      <c r="N208" s="150">
        <v>1.4099578204043808E-3</v>
      </c>
      <c r="O208" s="152">
        <v>0</v>
      </c>
      <c r="P208" s="154">
        <v>0</v>
      </c>
      <c r="Q208" s="127"/>
    </row>
    <row r="209" spans="1:17" x14ac:dyDescent="0.25">
      <c r="A209" s="148" t="s">
        <v>189</v>
      </c>
      <c r="B209" s="149">
        <v>1.1185652321475227E-3</v>
      </c>
      <c r="C209" s="150">
        <v>7.8490674292767341E-4</v>
      </c>
      <c r="D209" s="150">
        <v>4.6089622931304617E-4</v>
      </c>
      <c r="E209" s="152">
        <v>0</v>
      </c>
      <c r="F209" s="150">
        <v>1.3585041277346908E-3</v>
      </c>
      <c r="G209" s="150">
        <v>1.4151208543426873E-3</v>
      </c>
      <c r="H209" s="152">
        <v>0</v>
      </c>
      <c r="I209" s="152">
        <v>0</v>
      </c>
      <c r="J209" s="152">
        <v>0</v>
      </c>
      <c r="K209" s="150">
        <v>2.8493574046920558E-3</v>
      </c>
      <c r="L209" s="150">
        <v>1.2060601339009388E-3</v>
      </c>
      <c r="M209" s="150">
        <v>8.2949690712529501E-4</v>
      </c>
      <c r="N209" s="152">
        <v>0</v>
      </c>
      <c r="O209" s="150">
        <v>9.2064859656011645E-4</v>
      </c>
      <c r="P209" s="154">
        <v>0</v>
      </c>
      <c r="Q209" s="127"/>
    </row>
    <row r="210" spans="1:17" x14ac:dyDescent="0.25">
      <c r="A210" s="148" t="s">
        <v>190</v>
      </c>
      <c r="B210" s="149">
        <v>7.7855553447271084E-3</v>
      </c>
      <c r="C210" s="150">
        <v>7.0548548068226601E-3</v>
      </c>
      <c r="D210" s="150">
        <v>1.4055246488275257E-2</v>
      </c>
      <c r="E210" s="150">
        <v>1.6218022335206406E-2</v>
      </c>
      <c r="F210" s="150">
        <v>1.4227380629783896E-3</v>
      </c>
      <c r="G210" s="150">
        <v>8.0194188046276826E-3</v>
      </c>
      <c r="H210" s="150">
        <v>4.6918342424557445E-3</v>
      </c>
      <c r="I210" s="150">
        <v>9.3626395789279393E-3</v>
      </c>
      <c r="J210" s="150">
        <v>3.2216466975746967E-3</v>
      </c>
      <c r="K210" s="152">
        <v>0</v>
      </c>
      <c r="L210" s="150">
        <v>7.0276870864321144E-3</v>
      </c>
      <c r="M210" s="150">
        <v>7.2765506163788339E-3</v>
      </c>
      <c r="N210" s="150">
        <v>6.1740231064914067E-3</v>
      </c>
      <c r="O210" s="150">
        <v>1.7379288605248868E-2</v>
      </c>
      <c r="P210" s="151">
        <v>3.1298450710491789E-2</v>
      </c>
      <c r="Q210" s="127"/>
    </row>
    <row r="211" spans="1:17" x14ac:dyDescent="0.25">
      <c r="A211" s="148" t="s">
        <v>191</v>
      </c>
      <c r="B211" s="149">
        <v>6.4178908639265404E-3</v>
      </c>
      <c r="C211" s="150">
        <v>5.9058073975721694E-2</v>
      </c>
      <c r="D211" s="150">
        <v>0.21614614267881949</v>
      </c>
      <c r="E211" s="150">
        <v>0.58510413756119239</v>
      </c>
      <c r="F211" s="150">
        <v>0.91823682166234777</v>
      </c>
      <c r="G211" s="150">
        <v>7.5319250253486236E-2</v>
      </c>
      <c r="H211" s="150">
        <v>0.36163297698449293</v>
      </c>
      <c r="I211" s="150">
        <v>0.66247580065097744</v>
      </c>
      <c r="J211" s="150">
        <v>0.86199385966137831</v>
      </c>
      <c r="K211" s="150">
        <v>0.95606075744297614</v>
      </c>
      <c r="L211" s="150">
        <v>1.8787823522151253E-4</v>
      </c>
      <c r="M211" s="150">
        <v>2.001209369279152E-2</v>
      </c>
      <c r="N211" s="150">
        <v>5.1171229717892286E-2</v>
      </c>
      <c r="O211" s="150">
        <v>0.19962989320830662</v>
      </c>
      <c r="P211" s="151">
        <v>0.61233369356229372</v>
      </c>
      <c r="Q211" s="127"/>
    </row>
    <row r="212" spans="1:17" x14ac:dyDescent="0.25">
      <c r="A212" s="148" t="s">
        <v>192</v>
      </c>
      <c r="B212" s="149">
        <v>0.3486461656332398</v>
      </c>
      <c r="C212" s="150">
        <v>0.58820153523012098</v>
      </c>
      <c r="D212" s="150">
        <v>0.51625424055400071</v>
      </c>
      <c r="E212" s="150">
        <v>0.27576868478522076</v>
      </c>
      <c r="F212" s="150">
        <v>5.6800365187808302E-2</v>
      </c>
      <c r="G212" s="150">
        <v>0.56433530368613538</v>
      </c>
      <c r="H212" s="150">
        <v>0.40288726361489413</v>
      </c>
      <c r="I212" s="150">
        <v>0.22846420984552027</v>
      </c>
      <c r="J212" s="150">
        <v>9.1692436593941634E-2</v>
      </c>
      <c r="K212" s="150">
        <v>3.3524180922880627E-2</v>
      </c>
      <c r="L212" s="150">
        <v>0.24757605241153954</v>
      </c>
      <c r="M212" s="150">
        <v>0.5118426367004032</v>
      </c>
      <c r="N212" s="150">
        <v>0.59682750844703958</v>
      </c>
      <c r="O212" s="150">
        <v>0.53583176611219863</v>
      </c>
      <c r="P212" s="151">
        <v>0.27804804095176061</v>
      </c>
      <c r="Q212" s="127"/>
    </row>
    <row r="213" spans="1:17" x14ac:dyDescent="0.25">
      <c r="A213" s="148" t="s">
        <v>193</v>
      </c>
      <c r="B213" s="149">
        <v>2.1458417821447651E-3</v>
      </c>
      <c r="C213" s="150">
        <v>1.1968100866133979E-2</v>
      </c>
      <c r="D213" s="150">
        <v>1.047945812577821E-2</v>
      </c>
      <c r="E213" s="150">
        <v>5.8853146308294191E-3</v>
      </c>
      <c r="F213" s="150">
        <v>3.4460294950791671E-3</v>
      </c>
      <c r="G213" s="150">
        <v>8.1048860279180693E-3</v>
      </c>
      <c r="H213" s="150">
        <v>7.5030309252228288E-3</v>
      </c>
      <c r="I213" s="150">
        <v>7.6933881594410825E-3</v>
      </c>
      <c r="J213" s="150">
        <v>7.8031858649552565E-3</v>
      </c>
      <c r="K213" s="152">
        <v>0</v>
      </c>
      <c r="L213" s="150">
        <v>1.0307757897151551E-3</v>
      </c>
      <c r="M213" s="150">
        <v>3.7198241473787139E-3</v>
      </c>
      <c r="N213" s="150">
        <v>1.8678683085748767E-2</v>
      </c>
      <c r="O213" s="150">
        <v>1.0438711249740894E-2</v>
      </c>
      <c r="P213" s="151">
        <v>3.4899298262785414E-3</v>
      </c>
      <c r="Q213" s="127"/>
    </row>
    <row r="214" spans="1:17" x14ac:dyDescent="0.25">
      <c r="A214" s="148" t="s">
        <v>194</v>
      </c>
      <c r="B214" s="149">
        <v>3.0938019259248279E-3</v>
      </c>
      <c r="C214" s="150">
        <v>1.2239006687191868E-2</v>
      </c>
      <c r="D214" s="150">
        <v>2.6357786506533799E-2</v>
      </c>
      <c r="E214" s="150">
        <v>1.1685286650472797E-2</v>
      </c>
      <c r="F214" s="150">
        <v>1.6222837833144313E-3</v>
      </c>
      <c r="G214" s="150">
        <v>1.8378745191359618E-2</v>
      </c>
      <c r="H214" s="150">
        <v>2.5461874366835901E-2</v>
      </c>
      <c r="I214" s="150">
        <v>8.3954685017325458E-3</v>
      </c>
      <c r="J214" s="150">
        <v>5.2930005477076309E-3</v>
      </c>
      <c r="K214" s="152">
        <v>0</v>
      </c>
      <c r="L214" s="150">
        <v>6.4985551710015736E-4</v>
      </c>
      <c r="M214" s="150">
        <v>6.0931281200209547E-3</v>
      </c>
      <c r="N214" s="150">
        <v>1.0537718184409772E-2</v>
      </c>
      <c r="O214" s="150">
        <v>2.3536376117244937E-2</v>
      </c>
      <c r="P214" s="151">
        <v>1.0661176197804531E-2</v>
      </c>
      <c r="Q214" s="127"/>
    </row>
    <row r="215" spans="1:17" x14ac:dyDescent="0.25">
      <c r="A215" s="148" t="s">
        <v>195</v>
      </c>
      <c r="B215" s="149">
        <v>1.2262212979519309E-2</v>
      </c>
      <c r="C215" s="150">
        <v>2.154172647801079E-3</v>
      </c>
      <c r="D215" s="150">
        <v>6.4816094240907861E-3</v>
      </c>
      <c r="E215" s="150">
        <v>1.8467584437412122E-3</v>
      </c>
      <c r="F215" s="150">
        <v>2.0111943030557641E-3</v>
      </c>
      <c r="G215" s="150">
        <v>1.1907419776189823E-2</v>
      </c>
      <c r="H215" s="150">
        <v>4.4904242840275062E-3</v>
      </c>
      <c r="I215" s="150">
        <v>5.8698488416155899E-4</v>
      </c>
      <c r="J215" s="150">
        <v>2.7530083174758871E-3</v>
      </c>
      <c r="K215" s="150">
        <v>1.6683225601986662E-3</v>
      </c>
      <c r="L215" s="150">
        <v>1.8861175375839478E-2</v>
      </c>
      <c r="M215" s="150">
        <v>3.3302862010999947E-3</v>
      </c>
      <c r="N215" s="150">
        <v>2.97392324158556E-3</v>
      </c>
      <c r="O215" s="152">
        <v>0</v>
      </c>
      <c r="P215" s="154">
        <v>0</v>
      </c>
      <c r="Q215" s="127"/>
    </row>
    <row r="216" spans="1:17" x14ac:dyDescent="0.25">
      <c r="A216" s="148" t="s">
        <v>196</v>
      </c>
      <c r="B216" s="149">
        <v>0.34641734016549564</v>
      </c>
      <c r="C216" s="150">
        <v>3.7782748802902881E-2</v>
      </c>
      <c r="D216" s="150">
        <v>2.7628069072350532E-3</v>
      </c>
      <c r="E216" s="150">
        <v>7.8557753242755656E-4</v>
      </c>
      <c r="F216" s="152">
        <v>0</v>
      </c>
      <c r="G216" s="150">
        <v>3.0873774684798787E-2</v>
      </c>
      <c r="H216" s="152">
        <v>0</v>
      </c>
      <c r="I216" s="150">
        <v>1.7282841174102712E-3</v>
      </c>
      <c r="J216" s="152">
        <v>0</v>
      </c>
      <c r="K216" s="152">
        <v>0</v>
      </c>
      <c r="L216" s="150">
        <v>0.5025881585797074</v>
      </c>
      <c r="M216" s="150">
        <v>0.11987644776363056</v>
      </c>
      <c r="N216" s="150">
        <v>3.6785226322145127E-2</v>
      </c>
      <c r="O216" s="150">
        <v>3.4247508525862076E-3</v>
      </c>
      <c r="P216" s="154">
        <v>0</v>
      </c>
      <c r="Q216" s="127"/>
    </row>
    <row r="217" spans="1:17" x14ac:dyDescent="0.25">
      <c r="A217" s="148" t="s">
        <v>197</v>
      </c>
      <c r="B217" s="149">
        <v>8.6015134397429225E-3</v>
      </c>
      <c r="C217" s="150">
        <v>2.104043223557144E-3</v>
      </c>
      <c r="D217" s="150">
        <v>1.0555729708081447E-3</v>
      </c>
      <c r="E217" s="150">
        <v>1.8715491428508185E-3</v>
      </c>
      <c r="F217" s="150">
        <v>9.6427551190120969E-4</v>
      </c>
      <c r="G217" s="150">
        <v>8.6960273816882872E-4</v>
      </c>
      <c r="H217" s="150">
        <v>3.5920329033047758E-3</v>
      </c>
      <c r="I217" s="150">
        <v>5.9678543458985018E-4</v>
      </c>
      <c r="J217" s="150">
        <v>6.6704111154953778E-4</v>
      </c>
      <c r="K217" s="150">
        <v>1.4046397198592684E-3</v>
      </c>
      <c r="L217" s="150">
        <v>1.2537811398942075E-2</v>
      </c>
      <c r="M217" s="150">
        <v>4.6547626967702151E-3</v>
      </c>
      <c r="N217" s="150">
        <v>2.1249622087977297E-3</v>
      </c>
      <c r="O217" s="150">
        <v>7.4107757161504667E-4</v>
      </c>
      <c r="P217" s="154">
        <v>0</v>
      </c>
      <c r="Q217" s="127"/>
    </row>
    <row r="218" spans="1:17" x14ac:dyDescent="0.25">
      <c r="A218" s="148" t="s">
        <v>198</v>
      </c>
      <c r="B218" s="149">
        <v>6.5767193896510267E-3</v>
      </c>
      <c r="C218" s="150">
        <v>4.2630657135177517E-3</v>
      </c>
      <c r="D218" s="150">
        <v>2.7116469169935872E-3</v>
      </c>
      <c r="E218" s="150">
        <v>5.3218362052309296E-4</v>
      </c>
      <c r="F218" s="150">
        <v>2.6450874939882684E-4</v>
      </c>
      <c r="G218" s="150">
        <v>4.1398368473461906E-3</v>
      </c>
      <c r="H218" s="150">
        <v>1.8560875842617908E-3</v>
      </c>
      <c r="I218" s="150">
        <v>5.9509547413875833E-4</v>
      </c>
      <c r="J218" s="150">
        <v>5.9895335701951242E-4</v>
      </c>
      <c r="K218" s="152">
        <v>0</v>
      </c>
      <c r="L218" s="150">
        <v>8.1517828196860775E-3</v>
      </c>
      <c r="M218" s="150">
        <v>4.5211726753803866E-3</v>
      </c>
      <c r="N218" s="150">
        <v>5.520238699274752E-3</v>
      </c>
      <c r="O218" s="150">
        <v>1.6276429019711734E-3</v>
      </c>
      <c r="P218" s="154">
        <v>0</v>
      </c>
      <c r="Q218" s="127"/>
    </row>
    <row r="219" spans="1:17" x14ac:dyDescent="0.25">
      <c r="A219" s="148" t="s">
        <v>199</v>
      </c>
      <c r="B219" s="149">
        <v>3.2332233217048943E-2</v>
      </c>
      <c r="C219" s="150">
        <v>6.7282491827677328E-3</v>
      </c>
      <c r="D219" s="150">
        <v>1.8173614206350996E-3</v>
      </c>
      <c r="E219" s="152">
        <v>0</v>
      </c>
      <c r="F219" s="150">
        <v>1.3327015744555044E-3</v>
      </c>
      <c r="G219" s="150">
        <v>6.0335621216466157E-3</v>
      </c>
      <c r="H219" s="150">
        <v>1.71389286595577E-3</v>
      </c>
      <c r="I219" s="152">
        <v>0</v>
      </c>
      <c r="J219" s="152">
        <v>0</v>
      </c>
      <c r="K219" s="150">
        <v>2.7952385435527694E-3</v>
      </c>
      <c r="L219" s="150">
        <v>4.3951152053360518E-2</v>
      </c>
      <c r="M219" s="150">
        <v>1.5839213074711606E-2</v>
      </c>
      <c r="N219" s="150">
        <v>6.3825871375268644E-3</v>
      </c>
      <c r="O219" s="152">
        <v>0</v>
      </c>
      <c r="P219" s="154">
        <v>0</v>
      </c>
      <c r="Q219" s="127"/>
    </row>
    <row r="220" spans="1:17" x14ac:dyDescent="0.25">
      <c r="A220" s="148" t="s">
        <v>200</v>
      </c>
      <c r="B220" s="149">
        <v>1.2558588555469142E-2</v>
      </c>
      <c r="C220" s="150">
        <v>6.2683768292586097E-3</v>
      </c>
      <c r="D220" s="150">
        <v>2.4580418866024965E-3</v>
      </c>
      <c r="E220" s="150">
        <v>5.1122949535461586E-3</v>
      </c>
      <c r="F220" s="150">
        <v>9.174353578588197E-4</v>
      </c>
      <c r="G220" s="150">
        <v>4.9909219184905984E-3</v>
      </c>
      <c r="H220" s="152">
        <v>0</v>
      </c>
      <c r="I220" s="150">
        <v>8.043153844167204E-3</v>
      </c>
      <c r="J220" s="150">
        <v>1.6823176076584156E-3</v>
      </c>
      <c r="K220" s="150">
        <v>8.1326600476632719E-4</v>
      </c>
      <c r="L220" s="150">
        <v>1.8656342729878872E-2</v>
      </c>
      <c r="M220" s="150">
        <v>4.7110474046817962E-3</v>
      </c>
      <c r="N220" s="150">
        <v>7.9879824622418865E-3</v>
      </c>
      <c r="O220" s="150">
        <v>2.2069999826394007E-3</v>
      </c>
      <c r="P220" s="151">
        <v>3.3798682044738132E-3</v>
      </c>
      <c r="Q220" s="127"/>
    </row>
    <row r="221" spans="1:17" x14ac:dyDescent="0.25">
      <c r="A221" s="148" t="s">
        <v>201</v>
      </c>
      <c r="B221" s="149">
        <v>7.4032477531263741E-2</v>
      </c>
      <c r="C221" s="150">
        <v>0.11192836695869102</v>
      </c>
      <c r="D221" s="150">
        <v>9.6395871513243067E-2</v>
      </c>
      <c r="E221" s="150">
        <v>5.9296243033553915E-2</v>
      </c>
      <c r="F221" s="150">
        <v>1.8382710641309009E-2</v>
      </c>
      <c r="G221" s="150">
        <v>7.4993014028501212E-2</v>
      </c>
      <c r="H221" s="150">
        <v>8.4311782231412807E-2</v>
      </c>
      <c r="I221" s="150">
        <v>4.2481813396040999E-2</v>
      </c>
      <c r="J221" s="150">
        <v>2.1528857176834674E-2</v>
      </c>
      <c r="K221" s="150">
        <v>1.0798390208659775E-2</v>
      </c>
      <c r="L221" s="150">
        <v>5.9617768393412346E-2</v>
      </c>
      <c r="M221" s="150">
        <v>9.1226584280256817E-2</v>
      </c>
      <c r="N221" s="150">
        <v>0.1307570610432667</v>
      </c>
      <c r="O221" s="150">
        <v>0.12581677990808757</v>
      </c>
      <c r="P221" s="151">
        <v>6.6458088702755838E-2</v>
      </c>
      <c r="Q221" s="127"/>
    </row>
    <row r="222" spans="1:17" x14ac:dyDescent="0.25">
      <c r="A222" s="148" t="s">
        <v>202</v>
      </c>
      <c r="B222" s="149">
        <v>2.944319804050002E-2</v>
      </c>
      <c r="C222" s="150">
        <v>8.7015445665477083E-3</v>
      </c>
      <c r="D222" s="150">
        <v>3.3748413867562286E-3</v>
      </c>
      <c r="E222" s="150">
        <v>6.822628013715712E-4</v>
      </c>
      <c r="F222" s="150">
        <v>5.4558596339078155E-4</v>
      </c>
      <c r="G222" s="150">
        <v>7.8227888971765507E-3</v>
      </c>
      <c r="H222" s="150">
        <v>2.7972843824394496E-3</v>
      </c>
      <c r="I222" s="150">
        <v>4.6038427289566238E-4</v>
      </c>
      <c r="J222" s="150">
        <v>5.7322279462479367E-4</v>
      </c>
      <c r="K222" s="150">
        <v>6.1337092687657356E-4</v>
      </c>
      <c r="L222" s="150">
        <v>3.6621923906224256E-2</v>
      </c>
      <c r="M222" s="150">
        <v>2.1057480798925794E-2</v>
      </c>
      <c r="N222" s="150">
        <v>4.9833908928624262E-3</v>
      </c>
      <c r="O222" s="150">
        <v>2.9086086619448219E-3</v>
      </c>
      <c r="P222" s="151">
        <v>4.5746582870850329E-4</v>
      </c>
      <c r="Q222" s="127"/>
    </row>
    <row r="223" spans="1:17" x14ac:dyDescent="0.25">
      <c r="A223" s="148" t="s">
        <v>203</v>
      </c>
      <c r="B223" s="149">
        <v>0.40284387155233525</v>
      </c>
      <c r="C223" s="150">
        <v>0.68430049685241634</v>
      </c>
      <c r="D223" s="150">
        <v>0.56983779715572569</v>
      </c>
      <c r="E223" s="150">
        <v>0.26713366465486854</v>
      </c>
      <c r="F223" s="150">
        <v>4.1496181167955004E-2</v>
      </c>
      <c r="G223" s="150">
        <v>0.61534953642539325</v>
      </c>
      <c r="H223" s="150">
        <v>0.3691536222418611</v>
      </c>
      <c r="I223" s="150">
        <v>0.19587611433643295</v>
      </c>
      <c r="J223" s="150">
        <v>5.4085511421621796E-2</v>
      </c>
      <c r="K223" s="150">
        <v>1.7720796508728542E-2</v>
      </c>
      <c r="L223" s="150">
        <v>0.25468721292994151</v>
      </c>
      <c r="M223" s="150">
        <v>0.61892938356395777</v>
      </c>
      <c r="N223" s="150">
        <v>0.67599297104580092</v>
      </c>
      <c r="O223" s="150">
        <v>0.66307876238929009</v>
      </c>
      <c r="P223" s="151">
        <v>0.37238505880632639</v>
      </c>
      <c r="Q223" s="127"/>
    </row>
    <row r="224" spans="1:17" x14ac:dyDescent="0.25">
      <c r="A224" s="148" t="s">
        <v>204</v>
      </c>
      <c r="B224" s="149">
        <v>6.176563871493697E-3</v>
      </c>
      <c r="C224" s="150">
        <v>1.6527826437240972E-2</v>
      </c>
      <c r="D224" s="150">
        <v>7.0184093521214172E-2</v>
      </c>
      <c r="E224" s="150">
        <v>8.7981334796564004E-2</v>
      </c>
      <c r="F224" s="150">
        <v>5.1117478604998899E-2</v>
      </c>
      <c r="G224" s="150">
        <v>9.3120309707194523E-2</v>
      </c>
      <c r="H224" s="150">
        <v>0.1209387525073861</v>
      </c>
      <c r="I224" s="150">
        <v>8.863873924821232E-2</v>
      </c>
      <c r="J224" s="150">
        <v>5.0189710542577849E-2</v>
      </c>
      <c r="K224" s="150">
        <v>5.2241139515539749E-2</v>
      </c>
      <c r="L224" s="150">
        <v>1.8395628802009641E-3</v>
      </c>
      <c r="M224" s="150">
        <v>1.1388996390937708E-2</v>
      </c>
      <c r="N224" s="150">
        <v>1.0462726689876026E-2</v>
      </c>
      <c r="O224" s="150">
        <v>1.1953173932072949E-2</v>
      </c>
      <c r="P224" s="151">
        <v>3.1076693304427215E-2</v>
      </c>
      <c r="Q224" s="127"/>
    </row>
    <row r="225" spans="1:17" x14ac:dyDescent="0.25">
      <c r="A225" s="148" t="s">
        <v>205</v>
      </c>
      <c r="B225" s="149">
        <v>2.9288492624792897E-2</v>
      </c>
      <c r="C225" s="150">
        <v>6.8984908618049554E-2</v>
      </c>
      <c r="D225" s="150">
        <v>0.19250320851084166</v>
      </c>
      <c r="E225" s="150">
        <v>0.52822245138345159</v>
      </c>
      <c r="F225" s="150">
        <v>0.85962898341102234</v>
      </c>
      <c r="G225" s="150">
        <v>0.10583627990832123</v>
      </c>
      <c r="H225" s="150">
        <v>0.35028779827398521</v>
      </c>
      <c r="I225" s="150">
        <v>0.61736616708401482</v>
      </c>
      <c r="J225" s="150">
        <v>0.83501885491437278</v>
      </c>
      <c r="K225" s="150">
        <v>0.89883852380672091</v>
      </c>
      <c r="L225" s="150">
        <v>1.3748270408462332E-2</v>
      </c>
      <c r="M225" s="150">
        <v>5.1452469075883321E-2</v>
      </c>
      <c r="N225" s="150">
        <v>7.1576679667731291E-2</v>
      </c>
      <c r="O225" s="150">
        <v>0.13886921347474496</v>
      </c>
      <c r="P225" s="151">
        <v>0.47964197755538762</v>
      </c>
      <c r="Q225" s="127"/>
    </row>
    <row r="226" spans="1:17" x14ac:dyDescent="0.25">
      <c r="A226" s="148" t="s">
        <v>206</v>
      </c>
      <c r="B226" s="149">
        <v>3.3937216632167158E-2</v>
      </c>
      <c r="C226" s="150">
        <v>4.3383929997334439E-2</v>
      </c>
      <c r="D226" s="150">
        <v>2.6611715793290414E-2</v>
      </c>
      <c r="E226" s="150">
        <v>2.0624629278924372E-2</v>
      </c>
      <c r="F226" s="150">
        <v>6.5093105778306374E-3</v>
      </c>
      <c r="G226" s="150">
        <v>2.2774973297594724E-2</v>
      </c>
      <c r="H226" s="150">
        <v>2.6533952560430962E-2</v>
      </c>
      <c r="I226" s="150">
        <v>1.167708617375317E-2</v>
      </c>
      <c r="J226" s="150">
        <v>8.2169690665973606E-3</v>
      </c>
      <c r="K226" s="150">
        <v>5.2042815172810321E-3</v>
      </c>
      <c r="L226" s="150">
        <v>2.2667450997659881E-2</v>
      </c>
      <c r="M226" s="150">
        <v>4.7806023037583474E-2</v>
      </c>
      <c r="N226" s="150">
        <v>3.9004898000955253E-2</v>
      </c>
      <c r="O226" s="150">
        <v>4.3753963047041912E-2</v>
      </c>
      <c r="P226" s="151">
        <v>2.8237036462405326E-2</v>
      </c>
      <c r="Q226" s="127"/>
    </row>
    <row r="227" spans="1:17" x14ac:dyDescent="0.25">
      <c r="A227" s="148" t="s">
        <v>207</v>
      </c>
      <c r="B227" s="149">
        <v>5.5295720005208489E-3</v>
      </c>
      <c r="C227" s="150">
        <v>6.872270169914786E-3</v>
      </c>
      <c r="D227" s="150">
        <v>2.3805432592563205E-2</v>
      </c>
      <c r="E227" s="150">
        <v>2.5911050358177725E-2</v>
      </c>
      <c r="F227" s="150">
        <v>1.6829634136823136E-2</v>
      </c>
      <c r="G227" s="150">
        <v>2.1287979649176524E-2</v>
      </c>
      <c r="H227" s="150">
        <v>3.4324370164935301E-2</v>
      </c>
      <c r="I227" s="150">
        <v>3.194939173418207E-2</v>
      </c>
      <c r="J227" s="150">
        <v>2.4685553689667159E-2</v>
      </c>
      <c r="K227" s="150">
        <v>7.9020306878172571E-3</v>
      </c>
      <c r="L227" s="150">
        <v>6.0713875266846171E-3</v>
      </c>
      <c r="M227" s="150">
        <v>5.2061330361807337E-3</v>
      </c>
      <c r="N227" s="150">
        <v>5.4473525879348544E-3</v>
      </c>
      <c r="O227" s="150">
        <v>5.6190272780072209E-3</v>
      </c>
      <c r="P227" s="151">
        <v>1.8363811135515287E-2</v>
      </c>
      <c r="Q227" s="127"/>
    </row>
    <row r="228" spans="1:17" x14ac:dyDescent="0.25">
      <c r="A228" s="148" t="s">
        <v>208</v>
      </c>
      <c r="B228" s="149">
        <v>0.14531645578453317</v>
      </c>
      <c r="C228" s="150">
        <v>6.7657415905201204E-2</v>
      </c>
      <c r="D228" s="150">
        <v>1.7805968801755202E-2</v>
      </c>
      <c r="E228" s="150">
        <v>3.4584090140952033E-3</v>
      </c>
      <c r="F228" s="152">
        <v>0</v>
      </c>
      <c r="G228" s="150">
        <v>7.7113311195089157E-2</v>
      </c>
      <c r="H228" s="150">
        <v>4.6173467719506003E-3</v>
      </c>
      <c r="I228" s="150">
        <v>5.4023337897479294E-4</v>
      </c>
      <c r="J228" s="152">
        <v>0</v>
      </c>
      <c r="K228" s="152">
        <v>0</v>
      </c>
      <c r="L228" s="150">
        <v>0.15851165829709507</v>
      </c>
      <c r="M228" s="150">
        <v>0.10212528263806299</v>
      </c>
      <c r="N228" s="150">
        <v>6.9762514493075758E-2</v>
      </c>
      <c r="O228" s="150">
        <v>1.4745788319454367E-2</v>
      </c>
      <c r="P228" s="151">
        <v>5.848616996787531E-3</v>
      </c>
      <c r="Q228" s="127"/>
    </row>
    <row r="229" spans="1:17" ht="24" x14ac:dyDescent="0.25">
      <c r="A229" s="148" t="s">
        <v>209</v>
      </c>
      <c r="B229" s="149">
        <v>0.12449148997595834</v>
      </c>
      <c r="C229" s="150">
        <v>6.1733682686131691E-2</v>
      </c>
      <c r="D229" s="150">
        <v>1.1163709214362248E-2</v>
      </c>
      <c r="E229" s="150">
        <v>7.7899411486007737E-4</v>
      </c>
      <c r="F229" s="152">
        <v>0</v>
      </c>
      <c r="G229" s="150">
        <v>2.5095642541350445E-2</v>
      </c>
      <c r="H229" s="152">
        <v>0</v>
      </c>
      <c r="I229" s="152">
        <v>0</v>
      </c>
      <c r="J229" s="152">
        <v>0</v>
      </c>
      <c r="K229" s="152">
        <v>0</v>
      </c>
      <c r="L229" s="150">
        <v>0.16427322317287799</v>
      </c>
      <c r="M229" s="150">
        <v>7.2067385631387815E-2</v>
      </c>
      <c r="N229" s="150">
        <v>6.4838628860831152E-2</v>
      </c>
      <c r="O229" s="150">
        <v>3.5634072847112799E-2</v>
      </c>
      <c r="P229" s="151">
        <v>3.4595579384757999E-3</v>
      </c>
      <c r="Q229" s="127"/>
    </row>
    <row r="230" spans="1:17" x14ac:dyDescent="0.25">
      <c r="A230" s="148" t="s">
        <v>210</v>
      </c>
      <c r="B230" s="149">
        <v>0.10571829288628698</v>
      </c>
      <c r="C230" s="150">
        <v>2.3510114907975044E-2</v>
      </c>
      <c r="D230" s="150">
        <v>1.4020625341347624E-2</v>
      </c>
      <c r="E230" s="150">
        <v>4.3428021467187992E-3</v>
      </c>
      <c r="F230" s="150">
        <v>3.5554716458622133E-3</v>
      </c>
      <c r="G230" s="150">
        <v>1.8991151554681934E-2</v>
      </c>
      <c r="H230" s="150">
        <v>7.9732774693926003E-3</v>
      </c>
      <c r="I230" s="150">
        <v>1.7750588061700139E-3</v>
      </c>
      <c r="J230" s="150">
        <v>6.6704111154953778E-4</v>
      </c>
      <c r="K230" s="150">
        <v>4.1121996422379715E-3</v>
      </c>
      <c r="L230" s="150">
        <v>0.14882479500872509</v>
      </c>
      <c r="M230" s="150">
        <v>4.6511240979105049E-2</v>
      </c>
      <c r="N230" s="150">
        <v>2.0153602334176211E-2</v>
      </c>
      <c r="O230" s="150">
        <v>2.2936415379466477E-2</v>
      </c>
      <c r="P230" s="151">
        <v>5.9710699165612044E-3</v>
      </c>
      <c r="Q230" s="127"/>
    </row>
    <row r="231" spans="1:17" x14ac:dyDescent="0.25">
      <c r="A231" s="148" t="s">
        <v>211</v>
      </c>
      <c r="B231" s="149">
        <v>3.0600891549195691E-2</v>
      </c>
      <c r="C231" s="150">
        <v>2.135846978300826E-2</v>
      </c>
      <c r="D231" s="150">
        <v>2.6168838784989151E-3</v>
      </c>
      <c r="E231" s="152">
        <v>0</v>
      </c>
      <c r="F231" s="152">
        <v>0</v>
      </c>
      <c r="G231" s="150">
        <v>1.8773309849365566E-2</v>
      </c>
      <c r="H231" s="152">
        <v>0</v>
      </c>
      <c r="I231" s="152">
        <v>0</v>
      </c>
      <c r="J231" s="152">
        <v>0</v>
      </c>
      <c r="K231" s="152">
        <v>0</v>
      </c>
      <c r="L231" s="150">
        <v>3.1842111576022618E-2</v>
      </c>
      <c r="M231" s="150">
        <v>3.0538034196758389E-2</v>
      </c>
      <c r="N231" s="150">
        <v>1.2069292691547552E-2</v>
      </c>
      <c r="O231" s="150">
        <v>7.0959683990112626E-3</v>
      </c>
      <c r="P231" s="154">
        <v>0</v>
      </c>
      <c r="Q231" s="127"/>
    </row>
    <row r="232" spans="1:17" x14ac:dyDescent="0.25">
      <c r="A232" s="148" t="s">
        <v>212</v>
      </c>
      <c r="B232" s="149">
        <v>6.3717329786813312E-2</v>
      </c>
      <c r="C232" s="150">
        <v>2.0851273781391639E-2</v>
      </c>
      <c r="D232" s="150">
        <v>4.7256680546599889E-3</v>
      </c>
      <c r="E232" s="150">
        <v>1.8566901420041215E-4</v>
      </c>
      <c r="F232" s="150">
        <v>3.7204678864680873E-4</v>
      </c>
      <c r="G232" s="150">
        <v>2.051941780690858E-2</v>
      </c>
      <c r="H232" s="150">
        <v>8.8919674251550121E-4</v>
      </c>
      <c r="I232" s="152">
        <v>0</v>
      </c>
      <c r="J232" s="150">
        <v>8.4246238937199828E-4</v>
      </c>
      <c r="K232" s="152">
        <v>0</v>
      </c>
      <c r="L232" s="150">
        <v>9.1030002205684343E-2</v>
      </c>
      <c r="M232" s="150">
        <v>2.5388457001042031E-2</v>
      </c>
      <c r="N232" s="150">
        <v>1.8365098975224151E-2</v>
      </c>
      <c r="O232" s="150">
        <v>6.1491626458748195E-3</v>
      </c>
      <c r="P232" s="154">
        <v>0</v>
      </c>
      <c r="Q232" s="127"/>
    </row>
    <row r="233" spans="1:17" x14ac:dyDescent="0.25">
      <c r="A233" s="148" t="s">
        <v>213</v>
      </c>
      <c r="B233" s="149">
        <v>2.6049681532332832E-2</v>
      </c>
      <c r="C233" s="150">
        <v>4.9835744153810743E-3</v>
      </c>
      <c r="D233" s="150">
        <v>1.693472496273221E-3</v>
      </c>
      <c r="E233" s="150">
        <v>1.4444406381654393E-3</v>
      </c>
      <c r="F233" s="150">
        <v>4.5764674677900739E-3</v>
      </c>
      <c r="G233" s="150">
        <v>2.764782079651279E-3</v>
      </c>
      <c r="H233" s="150">
        <v>2.8512746849444358E-3</v>
      </c>
      <c r="I233" s="150">
        <v>3.6282779781561064E-4</v>
      </c>
      <c r="J233" s="150">
        <v>3.7022576455621962E-4</v>
      </c>
      <c r="K233" s="150">
        <v>9.2558613922863898E-3</v>
      </c>
      <c r="L233" s="150">
        <v>3.5839739383167389E-2</v>
      </c>
      <c r="M233" s="150">
        <v>1.2855177604047186E-2</v>
      </c>
      <c r="N233" s="150">
        <v>4.822656815642503E-3</v>
      </c>
      <c r="O233" s="150">
        <v>2.8128686192005624E-3</v>
      </c>
      <c r="P233" s="154">
        <v>0</v>
      </c>
      <c r="Q233" s="127"/>
    </row>
    <row r="234" spans="1:17" x14ac:dyDescent="0.25">
      <c r="A234" s="148" t="s">
        <v>214</v>
      </c>
      <c r="B234" s="149">
        <v>1.0702140449599649E-4</v>
      </c>
      <c r="C234" s="152">
        <v>0</v>
      </c>
      <c r="D234" s="150">
        <v>2.8558908873132366E-4</v>
      </c>
      <c r="E234" s="150">
        <v>8.5825025389903869E-4</v>
      </c>
      <c r="F234" s="150">
        <v>3.7204678864680884E-4</v>
      </c>
      <c r="G234" s="150">
        <v>7.5834751194396545E-4</v>
      </c>
      <c r="H234" s="152">
        <v>0</v>
      </c>
      <c r="I234" s="152">
        <v>0</v>
      </c>
      <c r="J234" s="150">
        <v>8.4246238937199817E-4</v>
      </c>
      <c r="K234" s="152">
        <v>0</v>
      </c>
      <c r="L234" s="152">
        <v>0</v>
      </c>
      <c r="M234" s="152">
        <v>0</v>
      </c>
      <c r="N234" s="152">
        <v>0</v>
      </c>
      <c r="O234" s="152">
        <v>0</v>
      </c>
      <c r="P234" s="151">
        <v>1.8580198979126557E-3</v>
      </c>
      <c r="Q234" s="127"/>
    </row>
    <row r="235" spans="1:17" x14ac:dyDescent="0.25">
      <c r="A235" s="148" t="s">
        <v>215</v>
      </c>
      <c r="B235" s="149">
        <v>5.4548843699369534E-2</v>
      </c>
      <c r="C235" s="150">
        <v>1.6182643586762569E-2</v>
      </c>
      <c r="D235" s="150">
        <v>1.8248700189470431E-3</v>
      </c>
      <c r="E235" s="152">
        <v>0</v>
      </c>
      <c r="F235" s="152">
        <v>0</v>
      </c>
      <c r="G235" s="150">
        <v>1.1735473150783141E-2</v>
      </c>
      <c r="H235" s="150">
        <v>1.0361533746342134E-3</v>
      </c>
      <c r="I235" s="152">
        <v>0</v>
      </c>
      <c r="J235" s="152">
        <v>0</v>
      </c>
      <c r="K235" s="152">
        <v>0</v>
      </c>
      <c r="L235" s="150">
        <v>6.5570753399284948E-2</v>
      </c>
      <c r="M235" s="150">
        <v>3.2923941615492183E-2</v>
      </c>
      <c r="N235" s="150">
        <v>2.0706616756744577E-2</v>
      </c>
      <c r="O235" s="150">
        <v>8.0384106882814871E-4</v>
      </c>
      <c r="P235" s="154">
        <v>0</v>
      </c>
      <c r="Q235" s="127"/>
    </row>
    <row r="236" spans="1:17" x14ac:dyDescent="0.25">
      <c r="A236" s="148" t="s">
        <v>216</v>
      </c>
      <c r="B236" s="149">
        <v>9.6415865125075356E-2</v>
      </c>
      <c r="C236" s="150">
        <v>0.13886599342357175</v>
      </c>
      <c r="D236" s="150">
        <v>0.20934930713418604</v>
      </c>
      <c r="E236" s="150">
        <v>0.29877522948153373</v>
      </c>
      <c r="F236" s="150">
        <v>0.35578405574561628</v>
      </c>
      <c r="G236" s="150">
        <v>0.21196149811947165</v>
      </c>
      <c r="H236" s="150">
        <v>0.28972321396470629</v>
      </c>
      <c r="I236" s="150">
        <v>0.32757527039312301</v>
      </c>
      <c r="J236" s="150">
        <v>0.38401264213524194</v>
      </c>
      <c r="K236" s="150">
        <v>0.34243151036812941</v>
      </c>
      <c r="L236" s="150">
        <v>5.3148897413716485E-2</v>
      </c>
      <c r="M236" s="150">
        <v>0.1480725787524714</v>
      </c>
      <c r="N236" s="150">
        <v>0.14717428334679902</v>
      </c>
      <c r="O236" s="150">
        <v>0.1344498813541346</v>
      </c>
      <c r="P236" s="151">
        <v>0.22442398577112072</v>
      </c>
      <c r="Q236" s="127"/>
    </row>
    <row r="237" spans="1:17" ht="24" x14ac:dyDescent="0.25">
      <c r="A237" s="148" t="s">
        <v>217</v>
      </c>
      <c r="B237" s="149">
        <v>1.0748865903386352E-2</v>
      </c>
      <c r="C237" s="150">
        <v>1.8560256956551439E-2</v>
      </c>
      <c r="D237" s="150">
        <v>2.137931227125605E-2</v>
      </c>
      <c r="E237" s="150">
        <v>9.8294778101127127E-3</v>
      </c>
      <c r="F237" s="150">
        <v>7.8771807569335984E-3</v>
      </c>
      <c r="G237" s="150">
        <v>2.3300047715035233E-2</v>
      </c>
      <c r="H237" s="150">
        <v>6.9342250692595361E-3</v>
      </c>
      <c r="I237" s="150">
        <v>6.699372945116377E-3</v>
      </c>
      <c r="J237" s="150">
        <v>1.199289361360196E-2</v>
      </c>
      <c r="K237" s="150">
        <v>4.4250942379108716E-3</v>
      </c>
      <c r="L237" s="150">
        <v>5.753290956767616E-3</v>
      </c>
      <c r="M237" s="150">
        <v>1.6989117562365139E-2</v>
      </c>
      <c r="N237" s="150">
        <v>1.9799311963656325E-2</v>
      </c>
      <c r="O237" s="150">
        <v>3.1399844111305301E-2</v>
      </c>
      <c r="P237" s="151">
        <v>9.8721146727599775E-3</v>
      </c>
      <c r="Q237" s="127"/>
    </row>
    <row r="238" spans="1:17" x14ac:dyDescent="0.25">
      <c r="A238" s="148" t="s">
        <v>218</v>
      </c>
      <c r="B238" s="149">
        <v>0.12958022310524675</v>
      </c>
      <c r="C238" s="150">
        <v>0.23090547844107306</v>
      </c>
      <c r="D238" s="150">
        <v>0.27047872441026588</v>
      </c>
      <c r="E238" s="150">
        <v>0.24368881021535449</v>
      </c>
      <c r="F238" s="150">
        <v>0.26852512710476528</v>
      </c>
      <c r="G238" s="150">
        <v>0.21233313432432371</v>
      </c>
      <c r="H238" s="150">
        <v>0.23852669995846695</v>
      </c>
      <c r="I238" s="150">
        <v>0.25820974794909735</v>
      </c>
      <c r="J238" s="150">
        <v>0.26640849206869549</v>
      </c>
      <c r="K238" s="150">
        <v>0.27773352188536621</v>
      </c>
      <c r="L238" s="150">
        <v>9.1265533830898679E-2</v>
      </c>
      <c r="M238" s="150">
        <v>0.20305131707391422</v>
      </c>
      <c r="N238" s="150">
        <v>0.22888538757575105</v>
      </c>
      <c r="O238" s="150">
        <v>0.28960177992915903</v>
      </c>
      <c r="P238" s="151">
        <v>0.25361858379821872</v>
      </c>
      <c r="Q238" s="127"/>
    </row>
    <row r="239" spans="1:17" x14ac:dyDescent="0.25">
      <c r="A239" s="148" t="s">
        <v>219</v>
      </c>
      <c r="B239" s="149">
        <v>0.14514397234880638</v>
      </c>
      <c r="C239" s="150">
        <v>0.34833188360706585</v>
      </c>
      <c r="D239" s="150">
        <v>0.42388195898141356</v>
      </c>
      <c r="E239" s="150">
        <v>0.40244821048775464</v>
      </c>
      <c r="F239" s="150">
        <v>0.32183697301320724</v>
      </c>
      <c r="G239" s="150">
        <v>0.33133316656250905</v>
      </c>
      <c r="H239" s="150">
        <v>0.42714996892791934</v>
      </c>
      <c r="I239" s="150">
        <v>0.34533837148328983</v>
      </c>
      <c r="J239" s="150">
        <v>0.29061168673577875</v>
      </c>
      <c r="K239" s="150">
        <v>0.32486091050777322</v>
      </c>
      <c r="L239" s="150">
        <v>8.5068456159368894E-2</v>
      </c>
      <c r="M239" s="150">
        <v>0.25200290406823805</v>
      </c>
      <c r="N239" s="150">
        <v>0.3449838190748421</v>
      </c>
      <c r="O239" s="150">
        <v>0.43726263818211225</v>
      </c>
      <c r="P239" s="151">
        <v>0.4859550929227634</v>
      </c>
      <c r="Q239" s="127"/>
    </row>
    <row r="240" spans="1:17" x14ac:dyDescent="0.25">
      <c r="A240" s="148" t="s">
        <v>220</v>
      </c>
      <c r="B240" s="149">
        <v>3.6866537482389043E-2</v>
      </c>
      <c r="C240" s="150">
        <v>1.8936239591983369E-2</v>
      </c>
      <c r="D240" s="150">
        <v>8.4082057395932792E-3</v>
      </c>
      <c r="E240" s="150">
        <v>3.0221262646744497E-2</v>
      </c>
      <c r="F240" s="150">
        <v>3.4384493936609743E-2</v>
      </c>
      <c r="G240" s="150">
        <v>2.2412844633052244E-2</v>
      </c>
      <c r="H240" s="150">
        <v>1.7227598257782358E-2</v>
      </c>
      <c r="I240" s="150">
        <v>5.6346242835876331E-2</v>
      </c>
      <c r="J240" s="150">
        <v>4.2041184074712724E-2</v>
      </c>
      <c r="K240" s="150">
        <v>3.5146343244070559E-2</v>
      </c>
      <c r="L240" s="150">
        <v>3.7342427732879026E-2</v>
      </c>
      <c r="M240" s="150">
        <v>2.7052120320370049E-2</v>
      </c>
      <c r="N240" s="150">
        <v>1.6207081201524174E-2</v>
      </c>
      <c r="O240" s="150">
        <v>3.926380080337054E-3</v>
      </c>
      <c r="P240" s="151">
        <v>1.1510567254481739E-3</v>
      </c>
      <c r="Q240" s="127"/>
    </row>
    <row r="241" spans="1:17" ht="24" x14ac:dyDescent="0.25">
      <c r="A241" s="148" t="s">
        <v>221</v>
      </c>
      <c r="B241" s="149">
        <v>2.4075880486204911E-2</v>
      </c>
      <c r="C241" s="150">
        <v>1.280554236375905E-2</v>
      </c>
      <c r="D241" s="150">
        <v>7.3145355936188785E-3</v>
      </c>
      <c r="E241" s="150">
        <v>2.0236438367102652E-3</v>
      </c>
      <c r="F241" s="152">
        <v>0</v>
      </c>
      <c r="G241" s="150">
        <v>1.1260972971367767E-2</v>
      </c>
      <c r="H241" s="150">
        <v>2.7772092244802548E-3</v>
      </c>
      <c r="I241" s="152">
        <v>0</v>
      </c>
      <c r="J241" s="152">
        <v>0</v>
      </c>
      <c r="K241" s="152">
        <v>0</v>
      </c>
      <c r="L241" s="150">
        <v>2.6170883649400137E-2</v>
      </c>
      <c r="M241" s="150">
        <v>1.9990146416410792E-2</v>
      </c>
      <c r="N241" s="150">
        <v>1.5674305200964963E-2</v>
      </c>
      <c r="O241" s="150">
        <v>8.5241653136622891E-3</v>
      </c>
      <c r="P241" s="151">
        <v>2.7053181219968713E-3</v>
      </c>
      <c r="Q241" s="127"/>
    </row>
    <row r="242" spans="1:17" x14ac:dyDescent="0.25">
      <c r="A242" s="148" t="s">
        <v>222</v>
      </c>
      <c r="B242" s="149">
        <v>6.6186489299052478E-3</v>
      </c>
      <c r="C242" s="150">
        <v>1.5317430550144055E-2</v>
      </c>
      <c r="D242" s="150">
        <v>5.0511689750905673E-3</v>
      </c>
      <c r="E242" s="150">
        <v>1.9448003398507667E-3</v>
      </c>
      <c r="F242" s="150">
        <v>2.7161367519224354E-3</v>
      </c>
      <c r="G242" s="150">
        <v>1.1646899984466708E-2</v>
      </c>
      <c r="H242" s="150">
        <v>2.9383555394854968E-4</v>
      </c>
      <c r="I242" s="150">
        <v>3.1528744105366064E-3</v>
      </c>
      <c r="J242" s="150">
        <v>2.2109097171191246E-3</v>
      </c>
      <c r="K242" s="150">
        <v>2.0345587222251622E-3</v>
      </c>
      <c r="L242" s="150">
        <v>5.3582272141119696E-3</v>
      </c>
      <c r="M242" s="150">
        <v>1.043229614033497E-2</v>
      </c>
      <c r="N242" s="150">
        <v>1.6557400709220772E-2</v>
      </c>
      <c r="O242" s="150">
        <v>4.657193750341398E-3</v>
      </c>
      <c r="P242" s="151">
        <v>5.1365832379545485E-3</v>
      </c>
      <c r="Q242" s="127"/>
    </row>
    <row r="243" spans="1:17" x14ac:dyDescent="0.25">
      <c r="A243" s="148" t="s">
        <v>223</v>
      </c>
      <c r="B243" s="149">
        <v>0.35613432681751328</v>
      </c>
      <c r="C243" s="150">
        <v>0.27278468763073693</v>
      </c>
      <c r="D243" s="150">
        <v>0.21633745747183233</v>
      </c>
      <c r="E243" s="150">
        <v>0.18446240742530129</v>
      </c>
      <c r="F243" s="150">
        <v>0.20555267372578784</v>
      </c>
      <c r="G243" s="150">
        <v>0.2361303087534441</v>
      </c>
      <c r="H243" s="150">
        <v>0.16678439829396571</v>
      </c>
      <c r="I243" s="150">
        <v>0.18275756144861532</v>
      </c>
      <c r="J243" s="150">
        <v>0.17749993399275305</v>
      </c>
      <c r="K243" s="150">
        <v>0.20256337058637763</v>
      </c>
      <c r="L243" s="150">
        <v>0.37397349459358642</v>
      </c>
      <c r="M243" s="150">
        <v>0.32154422362152074</v>
      </c>
      <c r="N243" s="150">
        <v>0.27327783269683104</v>
      </c>
      <c r="O243" s="150">
        <v>0.24768451807567912</v>
      </c>
      <c r="P243" s="151">
        <v>0.25374383436569298</v>
      </c>
      <c r="Q243" s="127"/>
    </row>
    <row r="244" spans="1:17" x14ac:dyDescent="0.25">
      <c r="A244" s="148" t="s">
        <v>47</v>
      </c>
      <c r="B244" s="149">
        <v>0.86243999955759976</v>
      </c>
      <c r="C244" s="150">
        <v>0.75260837202080244</v>
      </c>
      <c r="D244" s="150">
        <v>0.4102027938692529</v>
      </c>
      <c r="E244" s="150">
        <v>0.19155903761095075</v>
      </c>
      <c r="F244" s="150">
        <v>0.15048091520417672</v>
      </c>
      <c r="G244" s="150">
        <v>0.3424724073892208</v>
      </c>
      <c r="H244" s="150">
        <v>0.18771600782270206</v>
      </c>
      <c r="I244" s="150">
        <v>0.12166694682591049</v>
      </c>
      <c r="J244" s="150">
        <v>0.13967044057627961</v>
      </c>
      <c r="K244" s="150">
        <v>0.14702395594274706</v>
      </c>
      <c r="L244" s="150">
        <v>0.90033912766658164</v>
      </c>
      <c r="M244" s="150">
        <v>0.86028642218750384</v>
      </c>
      <c r="N244" s="150">
        <v>0.81299859179098533</v>
      </c>
      <c r="O244" s="150">
        <v>0.68580628983753689</v>
      </c>
      <c r="P244" s="151">
        <v>0.37332059099661735</v>
      </c>
      <c r="Q244" s="127"/>
    </row>
    <row r="245" spans="1:17" x14ac:dyDescent="0.25">
      <c r="A245" s="148" t="s">
        <v>48</v>
      </c>
      <c r="B245" s="153">
        <v>2.1329113420896433</v>
      </c>
      <c r="C245" s="152">
        <v>2.0097205128072622</v>
      </c>
      <c r="D245" s="152">
        <v>2.1077868054392064</v>
      </c>
      <c r="E245" s="152">
        <v>2.1047482660716028</v>
      </c>
      <c r="F245" s="152">
        <v>1.693949945893735</v>
      </c>
      <c r="G245" s="152">
        <v>2.331143155726195</v>
      </c>
      <c r="H245" s="152">
        <v>2.1795920468652548</v>
      </c>
      <c r="I245" s="152">
        <v>2.2121800669674849</v>
      </c>
      <c r="J245" s="152">
        <v>2.0434719769062495</v>
      </c>
      <c r="K245" s="152">
        <v>1.4511850992082165</v>
      </c>
      <c r="L245" s="152">
        <v>2.1976610124092213</v>
      </c>
      <c r="M245" s="152">
        <v>1.9974040010037888</v>
      </c>
      <c r="N245" s="152">
        <v>1.9856501027461742</v>
      </c>
      <c r="O245" s="152">
        <v>1.9226838533904358</v>
      </c>
      <c r="P245" s="154">
        <v>1.7017486201058976</v>
      </c>
      <c r="Q245" s="127"/>
    </row>
    <row r="246" spans="1:17" x14ac:dyDescent="0.25">
      <c r="A246" s="148" t="s">
        <v>224</v>
      </c>
      <c r="B246" s="149">
        <v>0.15150955211414957</v>
      </c>
      <c r="C246" s="150">
        <v>0.11479169039373725</v>
      </c>
      <c r="D246" s="150">
        <v>4.2294231650464302E-2</v>
      </c>
      <c r="E246" s="150">
        <v>1.5434557930068819E-2</v>
      </c>
      <c r="F246" s="150">
        <v>4.5421010862814488E-3</v>
      </c>
      <c r="G246" s="150">
        <v>4.669682617933648E-2</v>
      </c>
      <c r="H246" s="150">
        <v>8.4242950343042453E-3</v>
      </c>
      <c r="I246" s="150">
        <v>1.3140783493924687E-2</v>
      </c>
      <c r="J246" s="150">
        <v>5.9265169750879884E-3</v>
      </c>
      <c r="K246" s="150">
        <v>5.8737514464645675E-3</v>
      </c>
      <c r="L246" s="150">
        <v>0.16921845360979637</v>
      </c>
      <c r="M246" s="150">
        <v>0.13378853018465867</v>
      </c>
      <c r="N246" s="150">
        <v>0.1375307185207324</v>
      </c>
      <c r="O246" s="150">
        <v>6.828573865950513E-2</v>
      </c>
      <c r="P246" s="151">
        <v>3.474062360988877E-2</v>
      </c>
      <c r="Q246" s="127"/>
    </row>
    <row r="247" spans="1:17" x14ac:dyDescent="0.25">
      <c r="A247" s="148" t="s">
        <v>225</v>
      </c>
      <c r="B247" s="149">
        <v>6.2733732941604545E-2</v>
      </c>
      <c r="C247" s="150">
        <v>3.8600727843432381E-2</v>
      </c>
      <c r="D247" s="150">
        <v>1.2781279191031935E-2</v>
      </c>
      <c r="E247" s="150">
        <v>3.0814897783665285E-3</v>
      </c>
      <c r="F247" s="150">
        <v>2.1836002482664538E-3</v>
      </c>
      <c r="G247" s="150">
        <v>2.3139442119582788E-2</v>
      </c>
      <c r="H247" s="150">
        <v>2.1935229275070983E-3</v>
      </c>
      <c r="I247" s="150">
        <v>2.6461717992124017E-3</v>
      </c>
      <c r="J247" s="152">
        <v>0</v>
      </c>
      <c r="K247" s="150">
        <v>1.0394288027355486E-3</v>
      </c>
      <c r="L247" s="150">
        <v>6.5350693454686692E-2</v>
      </c>
      <c r="M247" s="150">
        <v>5.6071811015944696E-2</v>
      </c>
      <c r="N247" s="150">
        <v>4.9714603443989758E-2</v>
      </c>
      <c r="O247" s="150">
        <v>1.5329490211393262E-2</v>
      </c>
      <c r="P247" s="151">
        <v>9.775072318772806E-3</v>
      </c>
      <c r="Q247" s="127"/>
    </row>
    <row r="248" spans="1:17" x14ac:dyDescent="0.25">
      <c r="A248" s="148" t="s">
        <v>226</v>
      </c>
      <c r="B248" s="149">
        <v>0.10485019689582359</v>
      </c>
      <c r="C248" s="150">
        <v>6.1950414780774975E-2</v>
      </c>
      <c r="D248" s="150">
        <v>2.9210674190345058E-2</v>
      </c>
      <c r="E248" s="150">
        <v>8.6767829575984546E-3</v>
      </c>
      <c r="F248" s="150">
        <v>2.9832292206695898E-3</v>
      </c>
      <c r="G248" s="150">
        <v>2.4782647928960809E-2</v>
      </c>
      <c r="H248" s="150">
        <v>1.2971059277765606E-2</v>
      </c>
      <c r="I248" s="150">
        <v>5.3622823371510175E-3</v>
      </c>
      <c r="J248" s="152">
        <v>0</v>
      </c>
      <c r="K248" s="150">
        <v>3.2715772433896625E-3</v>
      </c>
      <c r="L248" s="150">
        <v>0.13620746083715785</v>
      </c>
      <c r="M248" s="150">
        <v>7.2097548826637659E-2</v>
      </c>
      <c r="N248" s="150">
        <v>7.2866485130809178E-2</v>
      </c>
      <c r="O248" s="150">
        <v>4.3089909503736666E-2</v>
      </c>
      <c r="P248" s="151">
        <v>1.988255321263406E-2</v>
      </c>
      <c r="Q248" s="127"/>
    </row>
    <row r="249" spans="1:17" x14ac:dyDescent="0.25">
      <c r="A249" s="148" t="s">
        <v>227</v>
      </c>
      <c r="B249" s="149">
        <v>3.2684358317724281E-2</v>
      </c>
      <c r="C249" s="150">
        <v>2.1735054083098226E-2</v>
      </c>
      <c r="D249" s="150">
        <v>6.6332370066323832E-3</v>
      </c>
      <c r="E249" s="150">
        <v>1.8564915856865889E-3</v>
      </c>
      <c r="F249" s="150">
        <v>2.245674394278353E-3</v>
      </c>
      <c r="G249" s="150">
        <v>6.4011669628315469E-3</v>
      </c>
      <c r="H249" s="150">
        <v>3.6095684458511746E-3</v>
      </c>
      <c r="I249" s="150">
        <v>1.7321960403028417E-3</v>
      </c>
      <c r="J249" s="150">
        <v>1.2449304186999978E-3</v>
      </c>
      <c r="K249" s="150">
        <v>1.8722909395469361E-3</v>
      </c>
      <c r="L249" s="150">
        <v>3.8042713608287794E-2</v>
      </c>
      <c r="M249" s="150">
        <v>2.3783108871188296E-2</v>
      </c>
      <c r="N249" s="150">
        <v>2.2697841249537241E-2</v>
      </c>
      <c r="O249" s="150">
        <v>1.9643994744678449E-2</v>
      </c>
      <c r="P249" s="151">
        <v>3.8425919298689421E-3</v>
      </c>
      <c r="Q249" s="127"/>
    </row>
    <row r="250" spans="1:17" x14ac:dyDescent="0.25">
      <c r="A250" s="148" t="s">
        <v>228</v>
      </c>
      <c r="B250" s="149">
        <v>0.58854733672454251</v>
      </c>
      <c r="C250" s="150">
        <v>0.46965668593588666</v>
      </c>
      <c r="D250" s="150">
        <v>0.21207411296405071</v>
      </c>
      <c r="E250" s="150">
        <v>4.0552334757321389E-2</v>
      </c>
      <c r="F250" s="150">
        <v>1.60051939807908E-2</v>
      </c>
      <c r="G250" s="150">
        <v>0.15766320432988501</v>
      </c>
      <c r="H250" s="150">
        <v>3.7534773236126223E-2</v>
      </c>
      <c r="I250" s="150">
        <v>1.701073435790362E-2</v>
      </c>
      <c r="J250" s="150">
        <v>1.1939689394485952E-2</v>
      </c>
      <c r="K250" s="150">
        <v>5.056722366200187E-3</v>
      </c>
      <c r="L250" s="150">
        <v>0.65486895421860913</v>
      </c>
      <c r="M250" s="150">
        <v>0.52006739328576135</v>
      </c>
      <c r="N250" s="150">
        <v>0.51249475773021858</v>
      </c>
      <c r="O250" s="150">
        <v>0.44697739494300687</v>
      </c>
      <c r="P250" s="151">
        <v>0.15836271397733362</v>
      </c>
      <c r="Q250" s="127"/>
    </row>
    <row r="251" spans="1:17" x14ac:dyDescent="0.25">
      <c r="A251" s="148" t="s">
        <v>229</v>
      </c>
      <c r="B251" s="149">
        <v>6.2520845653891544E-2</v>
      </c>
      <c r="C251" s="150">
        <v>3.4461115615826272E-2</v>
      </c>
      <c r="D251" s="150">
        <v>1.4022503080482644E-2</v>
      </c>
      <c r="E251" s="150">
        <v>3.0903793332756747E-3</v>
      </c>
      <c r="F251" s="152">
        <v>0</v>
      </c>
      <c r="G251" s="150">
        <v>2.449283047652255E-3</v>
      </c>
      <c r="H251" s="150">
        <v>5.8978407223778343E-3</v>
      </c>
      <c r="I251" s="150">
        <v>8.730799361811373E-4</v>
      </c>
      <c r="J251" s="152">
        <v>0</v>
      </c>
      <c r="K251" s="152">
        <v>0</v>
      </c>
      <c r="L251" s="150">
        <v>6.6937842627232971E-2</v>
      </c>
      <c r="M251" s="150">
        <v>5.6330907693547726E-2</v>
      </c>
      <c r="N251" s="150">
        <v>4.393293016311408E-2</v>
      </c>
      <c r="O251" s="150">
        <v>2.9273826237763874E-2</v>
      </c>
      <c r="P251" s="151">
        <v>9.6762973443428758E-3</v>
      </c>
      <c r="Q251" s="127"/>
    </row>
    <row r="252" spans="1:17" x14ac:dyDescent="0.25">
      <c r="A252" s="148" t="s">
        <v>230</v>
      </c>
      <c r="B252" s="149">
        <v>1.2868428330388376E-2</v>
      </c>
      <c r="C252" s="150">
        <v>6.4491338931659562E-3</v>
      </c>
      <c r="D252" s="150">
        <v>2.2708864184237967E-3</v>
      </c>
      <c r="E252" s="150">
        <v>8.5071343323143598E-4</v>
      </c>
      <c r="F252" s="150">
        <v>6.5369034248314933E-4</v>
      </c>
      <c r="G252" s="150">
        <v>6.7408911936577107E-4</v>
      </c>
      <c r="H252" s="152">
        <v>0</v>
      </c>
      <c r="I252" s="152">
        <v>0</v>
      </c>
      <c r="J252" s="152">
        <v>0</v>
      </c>
      <c r="K252" s="152">
        <v>0</v>
      </c>
      <c r="L252" s="150">
        <v>1.6186129687642277E-2</v>
      </c>
      <c r="M252" s="150">
        <v>1.0383225968397249E-2</v>
      </c>
      <c r="N252" s="150">
        <v>7.2282904634425266E-3</v>
      </c>
      <c r="O252" s="150">
        <v>4.4275977074781101E-3</v>
      </c>
      <c r="P252" s="151">
        <v>4.5896239012211603E-3</v>
      </c>
      <c r="Q252" s="127"/>
    </row>
    <row r="253" spans="1:17" x14ac:dyDescent="0.25">
      <c r="A253" s="148" t="s">
        <v>231</v>
      </c>
      <c r="B253" s="149">
        <v>0.30526262132373111</v>
      </c>
      <c r="C253" s="150">
        <v>0.24544760099107638</v>
      </c>
      <c r="D253" s="150">
        <v>0.11152282891686091</v>
      </c>
      <c r="E253" s="150">
        <v>5.2796357776088314E-2</v>
      </c>
      <c r="F253" s="150">
        <v>1.841260293804697E-2</v>
      </c>
      <c r="G253" s="150">
        <v>0.1282353334602726</v>
      </c>
      <c r="H253" s="150">
        <v>4.1214157900673586E-2</v>
      </c>
      <c r="I253" s="150">
        <v>3.7003253238538286E-2</v>
      </c>
      <c r="J253" s="150">
        <v>2.5637696554335558E-2</v>
      </c>
      <c r="K253" s="150">
        <v>1.0938178718396465E-2</v>
      </c>
      <c r="L253" s="150">
        <v>0.30847096321819945</v>
      </c>
      <c r="M253" s="150">
        <v>0.31665022199532128</v>
      </c>
      <c r="N253" s="150">
        <v>0.26026425597861319</v>
      </c>
      <c r="O253" s="150">
        <v>0.18281331610740409</v>
      </c>
      <c r="P253" s="151">
        <v>9.1734124856788349E-2</v>
      </c>
      <c r="Q253" s="127"/>
    </row>
    <row r="254" spans="1:17" x14ac:dyDescent="0.25">
      <c r="A254" s="148" t="s">
        <v>232</v>
      </c>
      <c r="B254" s="149">
        <v>0.15361974969148084</v>
      </c>
      <c r="C254" s="150">
        <v>0.11744540276077026</v>
      </c>
      <c r="D254" s="150">
        <v>4.4622025061041119E-2</v>
      </c>
      <c r="E254" s="150">
        <v>1.5736440071192851E-2</v>
      </c>
      <c r="F254" s="150">
        <v>9.8946768279082973E-3</v>
      </c>
      <c r="G254" s="150">
        <v>4.3708817603014601E-2</v>
      </c>
      <c r="H254" s="150">
        <v>1.6249067062348455E-2</v>
      </c>
      <c r="I254" s="150">
        <v>1.4780719895478285E-2</v>
      </c>
      <c r="J254" s="150">
        <v>5.8914820241915879E-3</v>
      </c>
      <c r="K254" s="150">
        <v>1.0172930848632513E-2</v>
      </c>
      <c r="L254" s="150">
        <v>0.1606051954227892</v>
      </c>
      <c r="M254" s="150">
        <v>0.13529023699239703</v>
      </c>
      <c r="N254" s="150">
        <v>0.13733808251323681</v>
      </c>
      <c r="O254" s="150">
        <v>0.10349281877493881</v>
      </c>
      <c r="P254" s="151">
        <v>2.3136241502286194E-2</v>
      </c>
      <c r="Q254" s="127"/>
    </row>
    <row r="255" spans="1:17" x14ac:dyDescent="0.25">
      <c r="A255" s="148" t="s">
        <v>233</v>
      </c>
      <c r="B255" s="149">
        <v>0.1861904498607409</v>
      </c>
      <c r="C255" s="150">
        <v>9.6262284356994826E-2</v>
      </c>
      <c r="D255" s="150">
        <v>3.9325835595447931E-2</v>
      </c>
      <c r="E255" s="150">
        <v>1.4441348170663061E-2</v>
      </c>
      <c r="F255" s="150">
        <v>1.0868014327164223E-2</v>
      </c>
      <c r="G255" s="150">
        <v>3.5584036188092916E-2</v>
      </c>
      <c r="H255" s="150">
        <v>1.4477411706948589E-2</v>
      </c>
      <c r="I255" s="150">
        <v>7.9644431735399514E-3</v>
      </c>
      <c r="J255" s="150">
        <v>1.4456844598905077E-2</v>
      </c>
      <c r="K255" s="150">
        <v>4.8700735908451418E-3</v>
      </c>
      <c r="L255" s="150">
        <v>0.22081642956153552</v>
      </c>
      <c r="M255" s="150">
        <v>0.14695055994662351</v>
      </c>
      <c r="N255" s="150">
        <v>0.11902553552810741</v>
      </c>
      <c r="O255" s="150">
        <v>5.7715208273085725E-2</v>
      </c>
      <c r="P255" s="151">
        <v>3.3674000612461501E-2</v>
      </c>
      <c r="Q255" s="127"/>
    </row>
    <row r="256" spans="1:17" x14ac:dyDescent="0.25">
      <c r="A256" s="148" t="s">
        <v>234</v>
      </c>
      <c r="B256" s="149">
        <v>0.25218128151971919</v>
      </c>
      <c r="C256" s="150">
        <v>0.25535090828737789</v>
      </c>
      <c r="D256" s="150">
        <v>0.21263219000523118</v>
      </c>
      <c r="E256" s="150">
        <v>0.18762491261823483</v>
      </c>
      <c r="F256" s="150">
        <v>0.21914352850912971</v>
      </c>
      <c r="G256" s="150">
        <v>0.16978601113314065</v>
      </c>
      <c r="H256" s="150">
        <v>0.18042240828461431</v>
      </c>
      <c r="I256" s="150">
        <v>0.17377893335226186</v>
      </c>
      <c r="J256" s="150">
        <v>0.2267550795318786</v>
      </c>
      <c r="K256" s="150">
        <v>0.20410575293919328</v>
      </c>
      <c r="L256" s="150">
        <v>0.2399272745532135</v>
      </c>
      <c r="M256" s="150">
        <v>0.27103111436319116</v>
      </c>
      <c r="N256" s="150">
        <v>0.28218328504636114</v>
      </c>
      <c r="O256" s="150">
        <v>0.26854270477506209</v>
      </c>
      <c r="P256" s="151">
        <v>0.2339082288033095</v>
      </c>
      <c r="Q256" s="127"/>
    </row>
    <row r="257" spans="1:17" x14ac:dyDescent="0.25">
      <c r="A257" s="148" t="s">
        <v>235</v>
      </c>
      <c r="B257" s="149">
        <v>0.10071934275990582</v>
      </c>
      <c r="C257" s="150">
        <v>0.12473698139828603</v>
      </c>
      <c r="D257" s="150">
        <v>9.1981876318915662E-2</v>
      </c>
      <c r="E257" s="150">
        <v>7.348254284120849E-2</v>
      </c>
      <c r="F257" s="150">
        <v>7.4273648406689152E-2</v>
      </c>
      <c r="G257" s="150">
        <v>4.8110265081664251E-2</v>
      </c>
      <c r="H257" s="150">
        <v>5.7528715308970857E-2</v>
      </c>
      <c r="I257" s="150">
        <v>5.9972699073271823E-2</v>
      </c>
      <c r="J257" s="150">
        <v>6.1830057103296983E-2</v>
      </c>
      <c r="K257" s="150">
        <v>8.2877145577954656E-2</v>
      </c>
      <c r="L257" s="150">
        <v>0.10090697275593544</v>
      </c>
      <c r="M257" s="150">
        <v>0.11819582480186122</v>
      </c>
      <c r="N257" s="150">
        <v>0.13464852627430465</v>
      </c>
      <c r="O257" s="150">
        <v>0.14368042295054001</v>
      </c>
      <c r="P257" s="151">
        <v>0.11828874724594697</v>
      </c>
      <c r="Q257" s="127"/>
    </row>
    <row r="258" spans="1:17" x14ac:dyDescent="0.25">
      <c r="A258" s="148" t="s">
        <v>236</v>
      </c>
      <c r="B258" s="149">
        <v>0.16089983388306109</v>
      </c>
      <c r="C258" s="150">
        <v>9.1192855184107496E-2</v>
      </c>
      <c r="D258" s="150">
        <v>5.9271775550602236E-2</v>
      </c>
      <c r="E258" s="150">
        <v>3.6371433102490143E-2</v>
      </c>
      <c r="F258" s="150">
        <v>3.8082946598777472E-2</v>
      </c>
      <c r="G258" s="150">
        <v>4.7692039731421963E-2</v>
      </c>
      <c r="H258" s="150">
        <v>1.8937963940070898E-2</v>
      </c>
      <c r="I258" s="150">
        <v>4.2679345979106838E-2</v>
      </c>
      <c r="J258" s="150">
        <v>4.1455083548216871E-2</v>
      </c>
      <c r="K258" s="150">
        <v>3.2895439395256798E-2</v>
      </c>
      <c r="L258" s="150">
        <v>0.21401276184611251</v>
      </c>
      <c r="M258" s="150">
        <v>8.7777166050520328E-2</v>
      </c>
      <c r="N258" s="150">
        <v>0.11418138046900536</v>
      </c>
      <c r="O258" s="150">
        <v>8.4223185354661431E-2</v>
      </c>
      <c r="P258" s="151">
        <v>6.1823084074137828E-2</v>
      </c>
      <c r="Q258" s="127"/>
    </row>
    <row r="259" spans="1:17" x14ac:dyDescent="0.25">
      <c r="A259" s="148" t="s">
        <v>237</v>
      </c>
      <c r="B259" s="149">
        <v>0.36738777472293321</v>
      </c>
      <c r="C259" s="150">
        <v>0.28929060909144455</v>
      </c>
      <c r="D259" s="150">
        <v>0.20964086843561383</v>
      </c>
      <c r="E259" s="150">
        <v>0.1031592403835396</v>
      </c>
      <c r="F259" s="150">
        <v>8.4263476926588671E-2</v>
      </c>
      <c r="G259" s="150">
        <v>0.18081500891245461</v>
      </c>
      <c r="H259" s="150">
        <v>0.11941526495950627</v>
      </c>
      <c r="I259" s="150">
        <v>8.9519292836207923E-2</v>
      </c>
      <c r="J259" s="150">
        <v>0.10191423929596838</v>
      </c>
      <c r="K259" s="150">
        <v>5.2133947796778324E-2</v>
      </c>
      <c r="L259" s="150">
        <v>0.3969117230155807</v>
      </c>
      <c r="M259" s="150">
        <v>0.33078757700672112</v>
      </c>
      <c r="N259" s="150">
        <v>0.31922549659110339</v>
      </c>
      <c r="O259" s="150">
        <v>0.27060069290189642</v>
      </c>
      <c r="P259" s="151">
        <v>0.18350466235913923</v>
      </c>
      <c r="Q259" s="127"/>
    </row>
    <row r="260" spans="1:17" x14ac:dyDescent="0.25">
      <c r="A260" s="148" t="s">
        <v>238</v>
      </c>
      <c r="B260" s="149">
        <v>0.19266082002412893</v>
      </c>
      <c r="C260" s="150">
        <v>0.17148929910650937</v>
      </c>
      <c r="D260" s="150">
        <v>0.11361778208513929</v>
      </c>
      <c r="E260" s="150">
        <v>7.344527637168928E-2</v>
      </c>
      <c r="F260" s="150">
        <v>4.4621649114842732E-2</v>
      </c>
      <c r="G260" s="150">
        <v>8.6036730623107821E-2</v>
      </c>
      <c r="H260" s="150">
        <v>6.2312746333318556E-2</v>
      </c>
      <c r="I260" s="150">
        <v>3.959533776199934E-2</v>
      </c>
      <c r="J260" s="150">
        <v>3.9555014862082842E-2</v>
      </c>
      <c r="K260" s="150">
        <v>4.6725445337006476E-2</v>
      </c>
      <c r="L260" s="150">
        <v>0.18382755022375699</v>
      </c>
      <c r="M260" s="150">
        <v>0.20071606806136114</v>
      </c>
      <c r="N260" s="150">
        <v>0.201611727992247</v>
      </c>
      <c r="O260" s="150">
        <v>0.17315819666869817</v>
      </c>
      <c r="P260" s="151">
        <v>0.13021547240045267</v>
      </c>
      <c r="Q260" s="127"/>
    </row>
    <row r="261" spans="1:17" x14ac:dyDescent="0.25">
      <c r="A261" s="148" t="s">
        <v>239</v>
      </c>
      <c r="B261" s="149">
        <v>3.8844092722108745E-2</v>
      </c>
      <c r="C261" s="150">
        <v>3.818191478624517E-2</v>
      </c>
      <c r="D261" s="150">
        <v>1.8814233358387493E-2</v>
      </c>
      <c r="E261" s="150">
        <v>1.9712407202756861E-2</v>
      </c>
      <c r="F261" s="150">
        <v>2.7869893304756931E-2</v>
      </c>
      <c r="G261" s="150">
        <v>1.19560899612464E-2</v>
      </c>
      <c r="H261" s="150">
        <v>1.8876370980971058E-2</v>
      </c>
      <c r="I261" s="150">
        <v>1.1798100764120066E-2</v>
      </c>
      <c r="J261" s="150">
        <v>2.5851432290523085E-2</v>
      </c>
      <c r="K261" s="150">
        <v>3.0317965636870055E-2</v>
      </c>
      <c r="L261" s="150">
        <v>3.86694569463117E-2</v>
      </c>
      <c r="M261" s="150">
        <v>3.9844172240938051E-2</v>
      </c>
      <c r="N261" s="150">
        <v>4.9321297936961682E-2</v>
      </c>
      <c r="O261" s="150">
        <v>2.6849512324716867E-2</v>
      </c>
      <c r="P261" s="151">
        <v>3.0794962976758839E-2</v>
      </c>
      <c r="Q261" s="127"/>
    </row>
    <row r="262" spans="1:17" x14ac:dyDescent="0.25">
      <c r="A262" s="148" t="s">
        <v>240</v>
      </c>
      <c r="B262" s="149">
        <v>2.2673918032903022E-2</v>
      </c>
      <c r="C262" s="150">
        <v>1.7034596757791742E-2</v>
      </c>
      <c r="D262" s="150">
        <v>9.5943767937449395E-3</v>
      </c>
      <c r="E262" s="150">
        <v>6.04076814328943E-3</v>
      </c>
      <c r="F262" s="150">
        <v>3.2971684415932447E-3</v>
      </c>
      <c r="G262" s="150">
        <v>8.9825549637481249E-3</v>
      </c>
      <c r="H262" s="150">
        <v>5.0375867452297305E-3</v>
      </c>
      <c r="I262" s="150">
        <v>3.4742206953591614E-3</v>
      </c>
      <c r="J262" s="150">
        <v>3.5274501859561668E-3</v>
      </c>
      <c r="K262" s="150">
        <v>1.239752891990694E-3</v>
      </c>
      <c r="L262" s="150">
        <v>2.4153673700590045E-2</v>
      </c>
      <c r="M262" s="150">
        <v>1.9576634327289219E-2</v>
      </c>
      <c r="N262" s="150">
        <v>2.151577739490888E-2</v>
      </c>
      <c r="O262" s="150">
        <v>1.1955752964292575E-2</v>
      </c>
      <c r="P262" s="151">
        <v>1.3896955940052897E-2</v>
      </c>
      <c r="Q262" s="127"/>
    </row>
    <row r="263" spans="1:17" x14ac:dyDescent="0.25">
      <c r="A263" s="148" t="s">
        <v>241</v>
      </c>
      <c r="B263" s="149">
        <v>6.1173777964715452E-3</v>
      </c>
      <c r="C263" s="150">
        <v>6.6058250348469709E-3</v>
      </c>
      <c r="D263" s="150">
        <v>2.8412350891476729E-3</v>
      </c>
      <c r="E263" s="150">
        <v>2.0579940796440614E-3</v>
      </c>
      <c r="F263" s="150">
        <v>1.5115379512002792E-3</v>
      </c>
      <c r="G263" s="150">
        <v>2.9933794863665343E-3</v>
      </c>
      <c r="H263" s="150">
        <v>3.5552608263332819E-3</v>
      </c>
      <c r="I263" s="150">
        <v>2.7187034375476984E-3</v>
      </c>
      <c r="J263" s="150">
        <v>5.7322279462479367E-4</v>
      </c>
      <c r="K263" s="152">
        <v>0</v>
      </c>
      <c r="L263" s="150">
        <v>5.1532247062377832E-3</v>
      </c>
      <c r="M263" s="150">
        <v>7.0213281216981015E-3</v>
      </c>
      <c r="N263" s="150">
        <v>2.9125682327196035E-3</v>
      </c>
      <c r="O263" s="150">
        <v>9.2018277907242822E-3</v>
      </c>
      <c r="P263" s="151">
        <v>2.7479780469521521E-3</v>
      </c>
      <c r="Q263" s="127"/>
    </row>
    <row r="264" spans="1:17" x14ac:dyDescent="0.25">
      <c r="A264" s="148" t="s">
        <v>242</v>
      </c>
      <c r="B264" s="149">
        <v>5.5518751869343477E-3</v>
      </c>
      <c r="C264" s="150">
        <v>3.9382385198754042E-3</v>
      </c>
      <c r="D264" s="150">
        <v>4.0098621052522977E-3</v>
      </c>
      <c r="E264" s="150">
        <v>4.9031985123827737E-4</v>
      </c>
      <c r="F264" s="150">
        <v>7.669748066958809E-4</v>
      </c>
      <c r="G264" s="150">
        <v>4.552304924426152E-3</v>
      </c>
      <c r="H264" s="150">
        <v>2.3289892299680859E-3</v>
      </c>
      <c r="I264" s="152">
        <v>0</v>
      </c>
      <c r="J264" s="150">
        <v>1.7367370125334926E-3</v>
      </c>
      <c r="K264" s="152">
        <v>0</v>
      </c>
      <c r="L264" s="150">
        <v>5.8593056126069422E-3</v>
      </c>
      <c r="M264" s="150">
        <v>3.2608907279645162E-3</v>
      </c>
      <c r="N264" s="150">
        <v>5.219604137435596E-3</v>
      </c>
      <c r="O264" s="150">
        <v>1.5267808564725515E-3</v>
      </c>
      <c r="P264" s="151">
        <v>3.7697005998495276E-3</v>
      </c>
      <c r="Q264" s="127"/>
    </row>
    <row r="265" spans="1:17" x14ac:dyDescent="0.25">
      <c r="A265" s="148" t="s">
        <v>243</v>
      </c>
      <c r="B265" s="149">
        <v>2.505526293021311E-2</v>
      </c>
      <c r="C265" s="150">
        <v>2.6421343733116255E-2</v>
      </c>
      <c r="D265" s="150">
        <v>2.2655436168108726E-2</v>
      </c>
      <c r="E265" s="150">
        <v>8.8803719567698159E-3</v>
      </c>
      <c r="F265" s="150">
        <v>1.1187928708368412E-2</v>
      </c>
      <c r="G265" s="150">
        <v>1.8865462080010682E-2</v>
      </c>
      <c r="H265" s="150">
        <v>1.4343699282535097E-2</v>
      </c>
      <c r="I265" s="150">
        <v>3.6471774708831842E-3</v>
      </c>
      <c r="J265" s="150">
        <v>7.498149338077487E-3</v>
      </c>
      <c r="K265" s="150">
        <v>1.3326979736518856E-2</v>
      </c>
      <c r="L265" s="150">
        <v>2.4709436676415564E-2</v>
      </c>
      <c r="M265" s="150">
        <v>2.6948328369058916E-2</v>
      </c>
      <c r="N265" s="150">
        <v>2.9478614555132503E-2</v>
      </c>
      <c r="O265" s="150">
        <v>1.8577362230334023E-2</v>
      </c>
      <c r="P265" s="151">
        <v>2.6584515194801494E-2</v>
      </c>
      <c r="Q265" s="127"/>
    </row>
    <row r="266" spans="1:17" x14ac:dyDescent="0.25">
      <c r="A266" s="148" t="s">
        <v>244</v>
      </c>
      <c r="B266" s="149">
        <v>6.1838177688718857E-3</v>
      </c>
      <c r="C266" s="150">
        <v>9.8613481593493087E-3</v>
      </c>
      <c r="D266" s="150">
        <v>4.848371969395077E-3</v>
      </c>
      <c r="E266" s="150">
        <v>2.1236524386912961E-3</v>
      </c>
      <c r="F266" s="150">
        <v>2.7169186308143912E-3</v>
      </c>
      <c r="G266" s="150">
        <v>3.9157092223264696E-3</v>
      </c>
      <c r="H266" s="150">
        <v>8.8988102478142217E-4</v>
      </c>
      <c r="I266" s="150">
        <v>1.8795093437400834E-3</v>
      </c>
      <c r="J266" s="152">
        <v>0</v>
      </c>
      <c r="K266" s="152">
        <v>0</v>
      </c>
      <c r="L266" s="150">
        <v>6.8654415619072472E-3</v>
      </c>
      <c r="M266" s="150">
        <v>7.3043856867746641E-3</v>
      </c>
      <c r="N266" s="150">
        <v>1.1224790194402484E-2</v>
      </c>
      <c r="O266" s="150">
        <v>8.3465552982689793E-3</v>
      </c>
      <c r="P266" s="151">
        <v>1.0064847384463681E-2</v>
      </c>
      <c r="Q266" s="127"/>
    </row>
    <row r="267" spans="1:17" ht="15.75" thickBot="1" x14ac:dyDescent="0.3">
      <c r="A267" s="155" t="s">
        <v>245</v>
      </c>
      <c r="B267" s="121">
        <v>3.8754658001317636E-3</v>
      </c>
      <c r="C267" s="122">
        <v>7.6412494016342165E-3</v>
      </c>
      <c r="D267" s="122">
        <v>1.5204112142349588E-2</v>
      </c>
      <c r="E267" s="122">
        <v>9.7360265582496618E-3</v>
      </c>
      <c r="F267" s="122">
        <v>2.428861140779239E-3</v>
      </c>
      <c r="G267" s="122">
        <v>1.3629895960891579E-2</v>
      </c>
      <c r="H267" s="122">
        <v>6.2906338533504072E-3</v>
      </c>
      <c r="I267" s="122">
        <v>6.8660945596981018E-3</v>
      </c>
      <c r="J267" s="122">
        <v>1.7671975858900583E-3</v>
      </c>
      <c r="K267" s="122">
        <v>1.8775278766712683E-3</v>
      </c>
      <c r="L267" s="122">
        <v>2.5548360558015426E-3</v>
      </c>
      <c r="M267" s="122">
        <v>4.5197181998633401E-3</v>
      </c>
      <c r="N267" s="122">
        <v>5.127449705931781E-3</v>
      </c>
      <c r="O267" s="122">
        <v>2.088305682686226E-2</v>
      </c>
      <c r="P267" s="156">
        <v>1.4879723950313992E-2</v>
      </c>
      <c r="Q267" s="127"/>
    </row>
    <row r="268" spans="1:17" ht="15.75" thickTop="1" x14ac:dyDescent="0.25"/>
  </sheetData>
  <mergeCells count="33">
    <mergeCell ref="C8:C9"/>
    <mergeCell ref="C10:I10"/>
    <mergeCell ref="C16:I16"/>
    <mergeCell ref="C17:D18"/>
    <mergeCell ref="E17:F17"/>
    <mergeCell ref="H17:H18"/>
    <mergeCell ref="I17:I18"/>
    <mergeCell ref="C47:E47"/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  <mergeCell ref="C34:D34"/>
    <mergeCell ref="C35:D35"/>
    <mergeCell ref="C36:D36"/>
    <mergeCell ref="C37:D37"/>
    <mergeCell ref="C38:D38"/>
    <mergeCell ref="C21:I21"/>
    <mergeCell ref="C28:E28"/>
    <mergeCell ref="C30:C31"/>
    <mergeCell ref="C32:D32"/>
    <mergeCell ref="C33:D33"/>
    <mergeCell ref="C19:C20"/>
    <mergeCell ref="C5:I5"/>
    <mergeCell ref="C6:D7"/>
    <mergeCell ref="E6:F6"/>
    <mergeCell ref="H6:H7"/>
    <mergeCell ref="I6:I7"/>
  </mergeCells>
  <pageMargins left="0.25" right="0.2" top="0.25" bottom="0.25" header="0.55000000000000004" footer="0.05"/>
  <pageSetup scale="64" fitToHeight="0" orientation="landscape" r:id="rId1"/>
  <rowBreaks count="1" manualBreakCount="1">
    <brk id="4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3562120A0D9A4986B00A4C9B98C911" ma:contentTypeVersion="535" ma:contentTypeDescription="Create a new document." ma:contentTypeScope="" ma:versionID="0caa28814b435ae3c48b0d92a9bfb42e">
  <xsd:schema xmlns:xsd="http://www.w3.org/2001/XMLSchema" xmlns:xs="http://www.w3.org/2001/XMLSchema" xmlns:p="http://schemas.microsoft.com/office/2006/metadata/properties" xmlns:ns2="d16efad5-0601-4cf0-b7c2-89968258c777" xmlns:ns3="251e6315-8a21-4c41-9f95-409fcb02270a" targetNamespace="http://schemas.microsoft.com/office/2006/metadata/properties" ma:root="true" ma:fieldsID="9b73c6992da2e798853e66d1d99781ba" ns2:_="" ns3:_="">
    <xsd:import namespace="d16efad5-0601-4cf0-b7c2-89968258c777"/>
    <xsd:import namespace="251e6315-8a21-4c41-9f95-409fcb02270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e6315-8a21-4c41-9f95-409fcb0227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6efad5-0601-4cf0-b7c2-89968258c777">VMX3MACP777Z-1758609593-50231</_dlc_DocId>
    <_dlc_DocIdUrl xmlns="d16efad5-0601-4cf0-b7c2-89968258c777">
      <Url>https://icfonline.sharepoint.com/sites/ihd-dhs/WealthIndex/_layouts/15/DocIdRedir.aspx?ID=VMX3MACP777Z-1758609593-50231</Url>
      <Description>VMX3MACP777Z-1758609593-50231</Description>
    </_dlc_DocIdUrl>
  </documentManagement>
</p:properties>
</file>

<file path=customXml/itemProps1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0A1168-9A1B-43FF-B4A0-DD50BB7D5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efad5-0601-4cf0-b7c2-89968258c777"/>
    <ds:schemaRef ds:uri="251e6315-8a21-4c41-9f95-409fcb022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F73500-E09E-4293-8FD7-B11D5633E31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  <ds:schemaRef ds:uri="d16efad5-0601-4cf0-b7c2-89968258c777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2023-10-25T21:23:26Z</cp:lastPrinted>
  <dcterms:created xsi:type="dcterms:W3CDTF">2013-08-06T13:22:30Z</dcterms:created>
  <dcterms:modified xsi:type="dcterms:W3CDTF">2023-10-25T21:23:56Z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0x010100613562120A0D9A4986B00A4C9B98C911</vt:lpwstr>
  </property>
  <property fmtid="{D5CDD505-2E9C-101B-9397-08002B2CF9AE}" pid="3" name="_dlc_DocIdItemGuid">
    <vt:lpwstr>ef42e0f7-a32f-4e12-bf16-e9a7ef45637c</vt:lpwstr>
  </property>
</Properties>
</file>